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<sst xmlns="http://schemas.openxmlformats.org/spreadsheetml/2006/main" count="75" uniqueCount="68">
  <si>
    <t>ESTIMATE</t>
  </si>
  <si>
    <t>Bill to</t>
  </si>
  <si>
    <t>Estimate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</si>
  <si>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</si>
  <si>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</si>
  <si>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</si>
  <si>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</si>
  <si>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</si>
  <si>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</si>
  <si>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</si>
  <si>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</si>
  <si>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</si>
  <si>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[Window Replacement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</si>
  <si>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</si>
  <si>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</si>
  <si>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</si>
  <si>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</si>
  <si>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</si>
  <si>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</si>
  <si>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</si>
  <si>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</si>
  <si>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</si>
  <si>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Measure and order visit</t>
  </si>
  <si>
    <t>visit</t>
  </si>
  <si>
    <t>Example: Included</t>
  </si>
  <si>
    <t>Double-hung vinyl window, insert install</t>
  </si>
  <si>
    <t>window</t>
  </si>
  <si>
    <t>Example: 450–900 each</t>
  </si>
  <si>
    <t>Full-frame replacement, large opening</t>
  </si>
  <si>
    <t>Example: 900–1,800 each</t>
  </si>
  <si>
    <t>Low-E / argon glass upgrade</t>
  </si>
  <si>
    <t>Example: 60–150 each</t>
  </si>
  <si>
    <t>Exterior trim capping and sealing</t>
  </si>
  <si>
    <t>Example: 80–200 each</t>
  </si>
  <si>
    <t>Remove and dispose of old windows</t>
  </si>
  <si>
    <t>Example: 25–60 each</t>
  </si>
  <si>
    <t>Payment terms</t>
  </si>
  <si>
    <t>Subtotal</t>
  </si>
  <si>
    <t>Windows are made to order, so a 50% deposit is taken with the order and is non-refundable once production starts; the balance is due when installation is complete. Rotted framing found on removal is repaired at the rate in the estimate after the client approves. Estimate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</si>
  <si>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</si>
  <si>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</si>
  <si>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</si>
  <si>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</si>
  <si>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</si>
  <si>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</si>
  <si>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</si>
  <si>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estimate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</si>
  <si>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</si>
  <si>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</si>
  <si>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</si>
  <si>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</si>
  <si>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</si>
  <si>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</si>
  <si>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</si>
  <si>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</si>
  <si>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</si>
  <si>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</si>
  <si>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</si>
  <si>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</si>
  <si>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</si>
  <si>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Schedule of openings: room, size, style (double-hung, slider, casement) and frame color.</t>
  </si>
  <si>
    <t>• Install method per opening, and what happens to interior trim and exterior siding.</t>
  </si>
  <si>
    <t>• Glass package and the performance figures the manufacturer lists, without promising savings.</t>
  </si>
  <si>
    <t>• Lead time from order, plus the manufacturer warranty and your installation warranty.</t>
  </si>
  <si>
    <t>Common mistakes</t>
  </si>
  <si>
    <t>• Ordering custom windows from rough measurements and paying for the remake.</t>
  </si>
  <si>
    <t>• Finding rotted sills on tear-out with nothing in the estimate about it.</t>
  </si>
  <si>
    <t>• Promising energy-bill savings or rebate amounts the client then holds you 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</si>
</sst>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20" customHeight="1" spans="1:7" x14ac:dyDescent="0.25">
      <c r="A15" s="12">
        <v>1</v>
      </c>
      <c r="B15" s="13" t="s">
        <v>22</v>
      </c>
      <c r="C15" s="14">
        <v>1</v>
      </c>
      <c r="D15" s="15" t="s">
        <v>23</v>
      </c>
      <c r="E15" s="16">
        <v>0</v>
      </c>
      <c r="F15" s="16">
        <f>IF(OR(C15="",E15=""),"",C15*E15)</f>
        <v>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8</v>
      </c>
      <c r="D16" s="15" t="s">
        <v>26</v>
      </c>
      <c r="E16" s="16">
        <v>450</v>
      </c>
      <c r="F16" s="16">
        <f>IF(OR(C16="",E16=""),"",C16*E16)</f>
        <v>3600</v>
      </c>
      <c r="G16" s="17" t="s">
        <v>27</v>
      </c>
    </row>
    <row r="17" ht="32" customHeight="1" spans="1:7" x14ac:dyDescent="0.25">
      <c r="A17" s="12">
        <v>3</v>
      </c>
      <c r="B17" s="13" t="s">
        <v>28</v>
      </c>
      <c r="C17" s="14">
        <v>2</v>
      </c>
      <c r="D17" s="15" t="s">
        <v>26</v>
      </c>
      <c r="E17" s="16">
        <v>900</v>
      </c>
      <c r="F17" s="16">
        <f>IF(OR(C17="",E17=""),"",C17*E17)</f>
        <v>1800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10</v>
      </c>
      <c r="D18" s="15" t="s">
        <v>26</v>
      </c>
      <c r="E18" s="16">
        <v>60</v>
      </c>
      <c r="F18" s="16">
        <f>IF(OR(C18="",E18=""),"",C18*E18)</f>
        <v>600</v>
      </c>
      <c r="G18" s="17" t="s">
        <v>31</v>
      </c>
    </row>
    <row r="19" ht="32" customHeight="1" spans="1:7" x14ac:dyDescent="0.25">
      <c r="A19" s="12">
        <v>5</v>
      </c>
      <c r="B19" s="13" t="s">
        <v>32</v>
      </c>
      <c r="C19" s="14">
        <v>10</v>
      </c>
      <c r="D19" s="15" t="s">
        <v>26</v>
      </c>
      <c r="E19" s="16">
        <v>80</v>
      </c>
      <c r="F19" s="16">
        <f>IF(OR(C19="",E19=""),"",C19*E19)</f>
        <v>800</v>
      </c>
      <c r="G19" s="17" t="s">
        <v>33</v>
      </c>
    </row>
    <row r="20" ht="32" customHeight="1" spans="1:7" x14ac:dyDescent="0.25">
      <c r="A20" s="12">
        <v>6</v>
      </c>
      <c r="B20" s="13" t="s">
        <v>34</v>
      </c>
      <c r="C20" s="14">
        <v>10</v>
      </c>
      <c r="D20" s="15" t="s">
        <v>26</v>
      </c>
      <c r="E20" s="16">
        <v>25</v>
      </c>
      <c r="F20" s="16">
        <f>IF(OR(C20="",E20=""),"",C20*E20)</f>
        <v>250</v>
      </c>
      <c r="G20" s="17" t="s">
        <v>35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36</v>
      </c>
      <c r="B27" s="8"/>
      <c r="C27" s="8"/>
      <c r="D27" s="8"/>
      <c r="E27" s="19" t="s">
        <v>37</v>
      </c>
      <c r="F27" s="16">
        <f>SUM(F15:F25)</f>
        <v>7050</v>
      </c>
    </row>
    <row r="28" spans="1:6" x14ac:dyDescent="0.25">
      <c r="A28" s="20" t="s">
        <v>38</v>
      </c>
      <c r="B28" s="20"/>
      <c r="C28" s="20"/>
      <c r="D28" s="20"/>
      <c r="E28" s="19" t="s">
        <v>39</v>
      </c>
      <c r="F28" s="21">
        <v>0</v>
      </c>
    </row>
    <row r="29" spans="1:6" x14ac:dyDescent="0.25">
      <c r="A29" s="20"/>
      <c r="B29" s="20"/>
      <c r="C29" s="20"/>
      <c r="D29" s="20"/>
      <c r="E29" s="19" t="s">
        <v>40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41</v>
      </c>
      <c r="F30" s="23">
        <f>F27+F29</f>
        <v>7050</v>
      </c>
    </row>
    <row r="31" spans="1:6" x14ac:dyDescent="0.25">
      <c r="A31" s="20"/>
      <c r="B31" s="20"/>
      <c r="C31" s="20"/>
      <c r="D31" s="20"/>
      <c r="E31" s="19" t="s">
        <v>42</v>
      </c>
      <c r="F31" s="24">
        <v>0.5</v>
      </c>
    </row>
    <row r="32" spans="1:6" x14ac:dyDescent="0.25">
      <c r="A32" s="20"/>
      <c r="B32" s="20"/>
      <c r="C32" s="20"/>
      <c r="D32" s="20"/>
      <c r="E32" s="19" t="s">
        <v>43</v>
      </c>
      <c r="F32" s="16">
        <f>ROUND(F30*F31,2)</f>
        <v>3525</v>
      </c>
    </row>
    <row r="33" spans="1:6" x14ac:dyDescent="0.25">
      <c r="A33" s="20"/>
      <c r="B33" s="20"/>
      <c r="C33" s="20"/>
      <c r="D33" s="20"/>
      <c r="E33" s="19" t="s">
        <v>44</v>
      </c>
      <c r="F33" s="16">
        <f>F30-F32</f>
        <v>3525</v>
      </c>
    </row>
    <row r="35" spans="1:7" x14ac:dyDescent="0.25">
      <c r="A35" s="8" t="s">
        <v>45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46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47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48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49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50</v>
      </c>
      <c r="B41" s="26"/>
      <c r="C41" s="26"/>
      <c r="D41" s="26"/>
      <c r="E41" s="26"/>
      <c r="F41" s="26"/>
      <c r="G41" s="26"/>
    </row>
    <row r="43" spans="1:7" x14ac:dyDescent="0.25">
      <c r="A43" s="27" t="s">
        <v>51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52</v>
      </c>
      <c r="B1" s="28"/>
    </row>
    <row r="2" ht="33" customHeight="1" spans="1:2" x14ac:dyDescent="0.25">
      <c r="A2" s="29" t="s">
        <v>53</v>
      </c>
      <c r="B2" s="30" t="s">
        <v>54</v>
      </c>
    </row>
    <row r="3" ht="33" customHeight="1" spans="1:2" x14ac:dyDescent="0.25">
      <c r="A3" s="29" t="s">
        <v>55</v>
      </c>
      <c r="B3" s="30" t="s">
        <v>56</v>
      </c>
    </row>
    <row r="4" ht="33" customHeight="1" spans="1:2" x14ac:dyDescent="0.25">
      <c r="A4" s="29" t="s">
        <v>57</v>
      </c>
      <c r="B4" s="30" t="s">
        <v>58</v>
      </c>
    </row>
    <row r="6" ht="18" customHeight="1" spans="1:2" x14ac:dyDescent="0.25">
      <c r="A6" s="31" t="s">
        <v>59</v>
      </c>
      <c r="B6" s="31"/>
    </row>
    <row r="7" ht="33" customHeight="1" spans="2:2" x14ac:dyDescent="0.25">
      <c r="B7" s="30" t="s">
        <v>60</v>
      </c>
    </row>
    <row r="8" ht="18" customHeight="1" spans="2:2" x14ac:dyDescent="0.25">
      <c r="B8" s="30" t="s">
        <v>61</v>
      </c>
    </row>
    <row r="9" ht="33" customHeight="1" spans="2:2" x14ac:dyDescent="0.25">
      <c r="B9" s="30" t="s">
        <v>62</v>
      </c>
    </row>
    <row r="10" ht="18" customHeight="1" spans="2:2" x14ac:dyDescent="0.25">
      <c r="B10" s="30" t="s">
        <v>63</v>
      </c>
    </row>
    <row r="12" ht="18" customHeight="1" spans="1:2" x14ac:dyDescent="0.25">
      <c r="A12" s="31" t="s">
        <v>64</v>
      </c>
      <c r="B12" s="31"/>
    </row>
    <row r="13" ht="18" customHeight="1" spans="2:2" x14ac:dyDescent="0.25">
      <c r="B13" s="30" t="s">
        <v>65</v>
      </c>
    </row>
    <row r="14" ht="18" customHeight="1" spans="2:2" x14ac:dyDescent="0.25">
      <c r="B14" s="30" t="s">
        <v>66</v>
      </c>
    </row>
    <row r="15" ht="18" customHeight="1" spans="2:2" x14ac:dyDescent="0.25">
      <c r="B15" s="30" t="s">
        <v>67</v>
      </c>
    </row>
    <row r="17" spans="1:2" x14ac:dyDescent="0.25">
      <c r="A17" s="32" t="s">
        <v>51</v>
      </c>
      <c r="B17" s="32"/>
    </row>
  </sheetData>
  <mergeCells count="4">
    <mergeCell ref="A1:B1"/>
    <mergeCell ref="A6:B6"/>
    <mergeCell ref="A12:B12"/>
    <mergeCell ref="A17:B17"/>
  </mergeCells>
  <hyperlinks>
    <hyperlink ref="A17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Window Replacement estimate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