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見積書" state="visible" r:id="rId4"/>
    <sheet sheetId="2" name="使い方" state="visible" r:id="rId5"/>
  </sheets>
  <definedNames>
    <definedName name="_xlnm.Print_Area" localSheetId="0">'見積書'!$A$1:$H$44</definedName>
  </definedNames>
  <calcPr calcId="171027" fullCalcOnLoad="1"/>
</workbook>
</file>

<file path=xl/sharedStrings.xml><?xml version="1.0" encoding="utf-8"?>
<sst xmlns="http://schemas.openxmlformats.org/spreadsheetml/2006/main" count="80" uniqueCount="76">
  <si>
    <t>御見積書</t>
  </si>
  <si>
    <t>［お客様名］　御中</t>
  </si>
  <si>
    <t>見積番号</t>
  </si>
  <si>
    <t>Q-0001</t>
  </si>
  <si>
    <t>［ご担当者名］　様</t>
  </si>
  <si>
    <t>見積日</t>
  </si>
  <si>
    <t>有効日数</t>
  </si>
  <si>
    <t>件名：［ECサイト構築］</t>
  </si>
  <si>
    <t>有効期限</t>
  </si>
  <si>
    <t>下記のとおりお見積り申し上げます。</t>
  </si>
  <si>
    <t>発行者</t>
  </si>
  <si>
    <t>御見積金額（税込）</t>
  </si>
  <si>
    <t>［会社名・屋号］</t>
  </si>
  <si>
    <t>［住所］</t>
  </si>
  <si>
    <t>TEL／メール：［　］</t>
  </si>
  <si>
    <t>登録番号</t>
  </si>
  <si>
    <t>T</t>
  </si>
  <si>
    <t>No.</t>
  </si>
  <si>
    <t>品目</t>
  </si>
  <si>
    <t>数量</t>
  </si>
  <si>
    <t>単位</t>
  </si>
  <si>
    <t>単価</t>
  </si>
  <si>
    <t>税率</t>
  </si>
  <si>
    <t>金額（税抜）</t>
  </si>
  <si>
    <t>備考</t>
  </si>
  <si>
    <t>ストア初期設定・テーマカスタマイズ（Shopify）</t>
  </si>
  <si>
    <t>式</t>
  </si>
  <si>
    <t>参考：20万〜80万円</t>
  </si>
  <si>
    <t>商品登録（バリエーション・画像・SEO 項目）</t>
  </si>
  <si>
    <t>点</t>
  </si>
  <si>
    <t>参考：500〜1,500円／点</t>
  </si>
  <si>
    <t>決済・配送・送料設定</t>
  </si>
  <si>
    <t>参考：5万〜15万円</t>
  </si>
  <si>
    <t>商品撮影（白背景・切り抜き）</t>
  </si>
  <si>
    <t>参考：2千〜5千円／点</t>
  </si>
  <si>
    <t>アプリ・外部連携（レビュー・メール・在庫）</t>
  </si>
  <si>
    <t>件</t>
  </si>
  <si>
    <t>参考：3万〜10万円／件</t>
  </si>
  <si>
    <t>操作説明・公開サポート</t>
  </si>
  <si>
    <t>回</t>
  </si>
  <si>
    <t>参考：2万〜4万円／回</t>
  </si>
  <si>
    <t>お支払い条件</t>
  </si>
  <si>
    <t>小計（税抜）</t>
  </si>
  <si>
    <t>着手時に 50%、テスト注文の確認を経て公開した時点で残金をお支払いいただきます。商品データや写真のご提供が予定日より遅れた場合は公開日を後ろにずらし、お見積りの点数を超える商品は 1 点ごとに追加でご請求します。有効期限は 1 か月。</t>
  </si>
  <si>
    <t>10%対象（税抜）</t>
  </si>
  <si>
    <t>消費税（10%）</t>
  </si>
  <si>
    <t>8%対象（税抜）</t>
  </si>
  <si>
    <t>消費税（8%）</t>
  </si>
  <si>
    <t>合計（税込）</t>
  </si>
  <si>
    <t>前金の割合</t>
  </si>
  <si>
    <t>前金</t>
  </si>
  <si>
    <t>残金</t>
  </si>
  <si>
    <t>・有効期限：見積日から 30 日間。記載範囲外の変更は、事前に別途お見積りします。</t>
  </si>
  <si>
    <t>・金額は税抜です。消費税は税率ごとに合計し、1 円未満を切り捨てています。</t>
  </si>
  <si>
    <t>・登録番号は適格請求書発行事業者の場合に記載します（T＋13桁）。</t>
  </si>
  <si>
    <t>・前金の割合は変更できます。完了後に一括でお支払いいただく場合は 0% にしてください。</t>
  </si>
  <si>
    <t>・単価は nexupira.com に載せた金額の例の下限を仮に入れています（相場ではありません）。実際の金額に書き換えてください。</t>
  </si>
  <si>
    <t>NEXUPIRA で作成 · nexupira.com</t>
  </si>
  <si>
    <t>このファイルの使い方</t>
  </si>
  <si>
    <t>1.</t>
  </si>
  <si>
    <t>上部の発行者・宛名・見積番号・見積日を入力します。有効期限は自動で計算されます。</t>
  </si>
  <si>
    <t>2.</t>
  </si>
  <si>
    <t>項目と単価を自社のものに書き換えます。金額・消費税（税率ごと）・合計・前金・残金は自動計算。下の空き行に項目を追加できます。</t>
  </si>
  <si>
    <t>3.</t>
  </si>
  <si>
    <t>備考欄の参考金額を消し、支払条件を確認してから印刷または PDF で保存（印刷範囲は A4 に設定済み）して送ります。</t>
  </si>
  <si>
    <t>見積書に書いておくこと</t>
  </si>
  <si>
    <t>・利用するプラットフォームとプラン、テーマ（購入かオリジナルか）、ストアの契約名義。</t>
  </si>
  <si>
    <t>・登録する商品点数とバリエーション数、データの受け渡し形式。</t>
  </si>
  <si>
    <t>・決済手段（カード・コンビニ・後払い）、配送方法と送料の設定。</t>
  </si>
  <si>
    <t>・お客様負担の月額費用（プラン料金・有料アプリ・決済手数料）。</t>
  </si>
  <si>
    <t>・特定商取引法に基づく表記や返品ポリシーのページを、どちらが用意するか。</t>
  </si>
  <si>
    <t>よくある失敗</t>
  </si>
  <si>
    <t>・「ショップ一式」で受けて、800 点・各 5 サイズの商品データが届く。</t>
  </si>
  <si>
    <t>・有料アプリを自社のカードで契約し、請求窓口まで引き受けてしまう。</t>
  </si>
  <si>
    <t>・テスト注文をせず、最初のお客様が離島の送料 0 円に気づく。</t>
  </si>
  <si>
    <t>・オリジナルテーマを作り込みすぎて、バナー 1 枚の差し替えにも呼ばれる。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</si>
</sst>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quot;年&quot;m&quot;月&quot;d&quot;日&quot;"/>
    <numFmt numFmtId="165" formatCode="&quot;¥&quot;#,##0"/>
    <numFmt numFmtId="166" formatCode="#,##0.##;-#,##0.##;0"/>
  </numFmts>
  <fonts count="15" x14ac:knownFonts="1">
    <font>
      <color theme="1"/>
      <family val="2"/>
      <scheme val="minor"/>
      <sz val="11"/>
      <name val="Calibri"/>
    </font>
    <font>
      <b/>
      <color rgb="FF14605F"/>
      <sz val="20"/>
      <name val="Yu Gothic"/>
    </font>
    <font>
      <b/>
      <color rgb="FF1D2524"/>
      <sz val="14"/>
      <name val="Yu Gothic"/>
    </font>
    <font>
      <color rgb="FF5F6B6A"/>
      <sz val="10"/>
      <name val="Yu Gothic"/>
    </font>
    <font>
      <color rgb="FF1D2524"/>
      <sz val="10"/>
      <name val="Yu Gothic"/>
    </font>
    <font>
      <b/>
      <color rgb="FF14605F"/>
      <sz val="10"/>
      <name val="Yu Gothic"/>
    </font>
    <font>
      <b/>
      <color rgb="FF1D2524"/>
      <sz val="12"/>
      <name val="Yu Gothic"/>
    </font>
    <font>
      <b/>
      <color rgb="FFFFFFFF"/>
      <sz val="10"/>
      <name val="Yu Gothic"/>
    </font>
    <font>
      <color rgb="FF5F6B6A"/>
      <sz val="8"/>
      <name val="Yu Gothic"/>
    </font>
    <font>
      <color rgb="FF1D2524"/>
      <sz val="9"/>
      <name val="Yu Gothic"/>
    </font>
    <font>
      <b/>
      <color rgb="FF1D2524"/>
      <sz val="10"/>
      <name val="Yu Gothic"/>
    </font>
    <font>
      <color rgb="FF5F6B6A"/>
      <sz val="9"/>
      <name val="Yu Gothic"/>
    </font>
    <font>
      <color rgb="FF14605F"/>
      <sz val="8"/>
      <name val="Yu Gothic"/>
    </font>
    <font>
      <b/>
      <color rgb="FF14605F"/>
      <sz val="14"/>
      <name val="Yu Gothic"/>
    </font>
    <font>
      <color rgb="FF14605F"/>
      <sz val="9"/>
      <name val="Yu Gothic"/>
    </font>
  </fonts>
  <fills count="4">
    <fill>
      <patternFill patternType="none"/>
    </fill>
    <fill>
      <patternFill patternType="gray125"/>
    </fill>
    <fill>
      <patternFill patternType="solid">
        <fgColor rgb="FF14605F"/>
      </patternFill>
    </fill>
    <fill>
      <patternFill patternType="solid">
        <fgColor rgb="FFE8F1F0"/>
      </patternFill>
    </fill>
  </fills>
  <borders count="6">
    <border>
      <left/>
      <right/>
      <top/>
      <bottom/>
      <diagonal/>
    </border>
    <border>
      <left/>
      <right/>
      <top/>
      <bottom style="medium">
        <color rgb="FF1D2524"/>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5">
    <xf numFmtId="0" fontId="0" fillId="0" borderId="0" xfId="0"/>
    <xf numFmtId="0" fontId="1" fillId="0" borderId="0" xfId="0" applyFont="1" applyAlignment="1">
      <alignment horizontal="center" vertical="center"/>
    </xf>
    <xf numFmtId="0" fontId="2" fillId="0" borderId="1" xfId="0" applyFont="1" applyBorder="1" applyAlignment="1">
      <alignment vertical="center"/>
    </xf>
    <xf numFmtId="0" fontId="3" fillId="0" borderId="0" xfId="0" applyFont="1"/>
    <xf numFmtId="0" fontId="4" fillId="0" borderId="2" xfId="0" applyFont="1" applyBorder="1" applyAlignment="1">
      <alignment horizontal="left" vertical="center"/>
    </xf>
    <xf numFmtId="0" fontId="4" fillId="0" borderId="0" xfId="0" applyFont="1" applyAlignment="1">
      <alignment vertical="center"/>
    </xf>
    <xf numFmtId="164" fontId="4" fillId="0" borderId="2" xfId="0" applyNumberFormat="1" applyFont="1" applyBorder="1" applyAlignment="1">
      <alignment horizontal="left" vertical="center"/>
    </xf>
    <xf numFmtId="1" fontId="4" fillId="0" borderId="2" xfId="0" applyNumberFormat="1" applyFont="1" applyBorder="1" applyAlignment="1">
      <alignment horizontal="left" vertical="center"/>
    </xf>
    <xf numFmtId="0" fontId="3" fillId="0" borderId="0" xfId="0" applyFont="1" applyAlignment="1">
      <alignment vertical="center"/>
    </xf>
    <xf numFmtId="0" fontId="5" fillId="0" borderId="0" xfId="0" applyFont="1"/>
    <xf numFmtId="0" fontId="6" fillId="0" borderId="1" xfId="0" applyFont="1" applyBorder="1" applyAlignment="1">
      <alignment vertical="center"/>
    </xf>
    <xf numFmtId="165" fontId="2" fillId="0" borderId="1" xfId="0" applyNumberFormat="1" applyFont="1" applyBorder="1" applyAlignment="1">
      <alignment horizontal="right" vertical="center"/>
    </xf>
    <xf numFmtId="0" fontId="4" fillId="0" borderId="0" xfId="0" applyFont="1"/>
    <xf numFmtId="0" fontId="7" fillId="2" borderId="0" xfId="0" applyFont="1" applyFill="1" applyAlignment="1">
      <alignment horizontal="center" vertical="center"/>
    </xf>
    <xf numFmtId="0" fontId="7" fillId="2" borderId="0" xfId="0" applyFont="1" applyFill="1" applyAlignment="1">
      <alignment horizontal="left" vertical="center"/>
    </xf>
    <xf numFmtId="0" fontId="4" fillId="0" borderId="3" xfId="0" applyFont="1" applyBorder="1" applyAlignment="1">
      <alignment horizontal="center" vertical="center"/>
    </xf>
    <xf numFmtId="0" fontId="4" fillId="0" borderId="2" xfId="0" applyFont="1" applyBorder="1" applyAlignment="1">
      <alignment horizontal="left" vertical="center" wrapText="1"/>
    </xf>
    <xf numFmtId="3" fontId="4" fillId="0" borderId="2" xfId="0" applyNumberFormat="1" applyFont="1" applyBorder="1" applyAlignment="1">
      <alignment horizontal="right" vertical="center"/>
    </xf>
    <xf numFmtId="0" fontId="4" fillId="0" borderId="2" xfId="0" applyFont="1" applyBorder="1" applyAlignment="1">
      <alignment horizontal="center" vertical="center"/>
    </xf>
    <xf numFmtId="165" fontId="4" fillId="0" borderId="2" xfId="0" applyNumberFormat="1" applyFont="1" applyBorder="1" applyAlignment="1">
      <alignment horizontal="right" vertical="center"/>
    </xf>
    <xf numFmtId="9" fontId="4" fillId="0" borderId="2" xfId="0" applyNumberFormat="1" applyFont="1" applyBorder="1" applyAlignment="1">
      <alignment horizontal="center" vertical="center"/>
    </xf>
    <xf numFmtId="0" fontId="8" fillId="0" borderId="4" xfId="0" applyFont="1" applyBorder="1" applyAlignment="1">
      <alignment horizontal="left" vertical="center" wrapText="1"/>
    </xf>
    <xf numFmtId="166" fontId="4" fillId="0" borderId="2" xfId="0" applyNumberFormat="1" applyFont="1" applyBorder="1" applyAlignment="1">
      <alignment horizontal="right" vertical="center"/>
    </xf>
    <xf numFmtId="0" fontId="3" fillId="0" borderId="0" xfId="0" applyFont="1" applyAlignment="1">
      <alignment horizontal="right" vertical="center"/>
    </xf>
    <xf numFmtId="0" fontId="9" fillId="0" borderId="0" xfId="0" applyFont="1" applyAlignment="1">
      <alignment vertical="top" wrapText="1"/>
    </xf>
    <xf numFmtId="0" fontId="10" fillId="3" borderId="5" xfId="0" applyFont="1" applyFill="1" applyBorder="1" applyAlignment="1">
      <alignment horizontal="right" vertical="center"/>
    </xf>
    <xf numFmtId="165" fontId="6" fillId="3" borderId="5" xfId="0" applyNumberFormat="1" applyFont="1" applyFill="1" applyBorder="1" applyAlignment="1">
      <alignment horizontal="right" vertical="center"/>
    </xf>
    <xf numFmtId="9" fontId="4" fillId="0" borderId="2" xfId="0" applyNumberFormat="1" applyFont="1" applyBorder="1" applyAlignment="1">
      <alignment horizontal="right" vertical="center"/>
    </xf>
    <xf numFmtId="0" fontId="11" fillId="0" borderId="0" xfId="0" applyFont="1" applyAlignment="1">
      <alignment vertical="top" wrapText="1"/>
    </xf>
    <xf numFmtId="0" fontId="12" fillId="0" borderId="0" xfId="0" applyFont="1" applyAlignment="1">
      <alignment horizontal="center"/>
    </xf>
    <xf numFmtId="0" fontId="13" fillId="0" borderId="0" xfId="0" applyFont="1" applyAlignment="1">
      <alignment vertical="top" wrapText="1"/>
    </xf>
    <xf numFmtId="0" fontId="10"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4" width="7" customWidth="1"/>
    <col min="5" max="5" width="13" customWidth="1"/>
    <col min="6" max="6" width="7" customWidth="1"/>
    <col min="7" max="7" width="14" customWidth="1"/>
    <col min="8" max="8" width="22" customWidth="1"/>
  </cols>
  <sheetData>
    <row r="1" ht="34" customHeight="1" spans="1:8" x14ac:dyDescent="0.25">
      <c r="A1" s="1" t="s">
        <v>0</v>
      </c>
      <c r="B1" s="1"/>
      <c r="C1" s="1"/>
      <c r="D1" s="1"/>
      <c r="E1" s="1"/>
      <c r="F1" s="1"/>
      <c r="G1" s="1"/>
      <c r="H1" s="1"/>
    </row>
    <row r="2" ht="8" customHeight="1" x14ac:dyDescent="0.25"/>
    <row r="3" ht="24" customHeight="1" spans="1:8" x14ac:dyDescent="0.25">
      <c r="A3" s="2" t="s">
        <v>1</v>
      </c>
      <c r="B3" s="2"/>
      <c r="C3" s="2"/>
      <c r="D3" s="2"/>
      <c r="E3" s="3" t="s">
        <v>2</v>
      </c>
      <c r="F3" s="4" t="s">
        <v>3</v>
      </c>
      <c r="G3" s="4"/>
      <c r="H3" s="4"/>
    </row>
    <row r="4" spans="1:8" x14ac:dyDescent="0.25">
      <c r="A4" s="5" t="s">
        <v>4</v>
      </c>
      <c r="B4" s="5"/>
      <c r="C4" s="5"/>
      <c r="D4" s="5"/>
      <c r="E4" s="3" t="s">
        <v>5</v>
      </c>
      <c r="F4" s="6"/>
      <c r="G4" s="6"/>
      <c r="H4" s="6"/>
    </row>
    <row r="5" spans="5:8" x14ac:dyDescent="0.25">
      <c r="E5" s="3" t="s">
        <v>6</v>
      </c>
      <c r="F5" s="7">
        <v>30</v>
      </c>
      <c r="G5" s="7"/>
      <c r="H5" s="7"/>
    </row>
    <row r="6" spans="1:8" x14ac:dyDescent="0.25">
      <c r="A6" s="5" t="s">
        <v>7</v>
      </c>
      <c r="B6" s="5"/>
      <c r="C6" s="5"/>
      <c r="D6" s="5"/>
      <c r="E6" s="3" t="s">
        <v>8</v>
      </c>
      <c r="F6" s="6" t="str">
        <f>IF(ISNUMBER(F4),F4+F5,"")</f>
        <v/>
      </c>
      <c r="G6" s="6"/>
      <c r="H6" s="6"/>
    </row>
    <row r="7" spans="1:4" x14ac:dyDescent="0.25">
      <c r="A7" s="8" t="s">
        <v>9</v>
      </c>
      <c r="B7" s="8"/>
      <c r="C7" s="8"/>
      <c r="D7" s="8"/>
    </row>
    <row r="8" spans="5:8" x14ac:dyDescent="0.25">
      <c r="E8" s="9" t="s">
        <v>10</v>
      </c>
      <c r="F8" s="9"/>
      <c r="G8" s="9"/>
      <c r="H8" s="9"/>
    </row>
    <row r="9" ht="26" customHeight="1" spans="1:8" x14ac:dyDescent="0.25">
      <c r="A9" s="10" t="s">
        <v>11</v>
      </c>
      <c r="B9" s="10"/>
      <c r="C9" s="11">
        <f>G32</f>
        <v>539000</v>
      </c>
      <c r="D9" s="11"/>
      <c r="E9" s="12" t="s">
        <v>12</v>
      </c>
      <c r="F9" s="12"/>
      <c r="G9" s="12"/>
      <c r="H9" s="12"/>
    </row>
    <row r="10" spans="5:8" x14ac:dyDescent="0.25">
      <c r="E10" s="12" t="s">
        <v>13</v>
      </c>
      <c r="F10" s="12"/>
      <c r="G10" s="12"/>
      <c r="H10" s="12"/>
    </row>
    <row r="11" spans="5:8" x14ac:dyDescent="0.25">
      <c r="E11" s="12" t="s">
        <v>14</v>
      </c>
      <c r="F11" s="12"/>
      <c r="G11" s="12"/>
      <c r="H11" s="12"/>
    </row>
    <row r="12" spans="5:8" x14ac:dyDescent="0.25">
      <c r="E12" s="3" t="s">
        <v>15</v>
      </c>
      <c r="F12" s="4" t="s">
        <v>16</v>
      </c>
      <c r="G12" s="4"/>
      <c r="H12" s="4"/>
    </row>
    <row r="13" ht="8" customHeight="1" x14ac:dyDescent="0.25"/>
    <row r="14" ht="22" customHeight="1" spans="1:8" x14ac:dyDescent="0.25">
      <c r="A14" s="13" t="s">
        <v>17</v>
      </c>
      <c r="B14" s="14" t="s">
        <v>18</v>
      </c>
      <c r="C14" s="13" t="s">
        <v>19</v>
      </c>
      <c r="D14" s="13" t="s">
        <v>20</v>
      </c>
      <c r="E14" s="13" t="s">
        <v>21</v>
      </c>
      <c r="F14" s="13" t="s">
        <v>22</v>
      </c>
      <c r="G14" s="13" t="s">
        <v>23</v>
      </c>
      <c r="H14" s="14" t="s">
        <v>24</v>
      </c>
    </row>
    <row r="15" ht="32" customHeight="1" spans="1:8" x14ac:dyDescent="0.25">
      <c r="A15" s="15">
        <v>1</v>
      </c>
      <c r="B15" s="16" t="s">
        <v>25</v>
      </c>
      <c r="C15" s="17">
        <v>1</v>
      </c>
      <c r="D15" s="18" t="s">
        <v>26</v>
      </c>
      <c r="E15" s="19">
        <v>200000</v>
      </c>
      <c r="F15" s="20">
        <v>0.1</v>
      </c>
      <c r="G15" s="19">
        <f>IF(OR(C15="",E15=""),"",C15*E15)</f>
        <v>200000</v>
      </c>
      <c r="H15" s="21" t="s">
        <v>27</v>
      </c>
    </row>
    <row r="16" ht="32" customHeight="1" spans="1:8" x14ac:dyDescent="0.25">
      <c r="A16" s="15">
        <v>2</v>
      </c>
      <c r="B16" s="16" t="s">
        <v>28</v>
      </c>
      <c r="C16" s="17">
        <v>100</v>
      </c>
      <c r="D16" s="18" t="s">
        <v>29</v>
      </c>
      <c r="E16" s="19">
        <v>500</v>
      </c>
      <c r="F16" s="20">
        <v>0.1</v>
      </c>
      <c r="G16" s="19">
        <f>IF(OR(C16="",E16=""),"",C16*E16)</f>
        <v>50000</v>
      </c>
      <c r="H16" s="21" t="s">
        <v>30</v>
      </c>
    </row>
    <row r="17" ht="20" customHeight="1" spans="1:8" x14ac:dyDescent="0.25">
      <c r="A17" s="15">
        <v>3</v>
      </c>
      <c r="B17" s="16" t="s">
        <v>31</v>
      </c>
      <c r="C17" s="17">
        <v>1</v>
      </c>
      <c r="D17" s="18" t="s">
        <v>26</v>
      </c>
      <c r="E17" s="19">
        <v>50000</v>
      </c>
      <c r="F17" s="20">
        <v>0.1</v>
      </c>
      <c r="G17" s="19">
        <f>IF(OR(C17="",E17=""),"",C17*E17)</f>
        <v>50000</v>
      </c>
      <c r="H17" s="21" t="s">
        <v>32</v>
      </c>
    </row>
    <row r="18" ht="20" customHeight="1" spans="1:8" x14ac:dyDescent="0.25">
      <c r="A18" s="15">
        <v>4</v>
      </c>
      <c r="B18" s="16" t="s">
        <v>33</v>
      </c>
      <c r="C18" s="17">
        <v>30</v>
      </c>
      <c r="D18" s="18" t="s">
        <v>29</v>
      </c>
      <c r="E18" s="19">
        <v>2000</v>
      </c>
      <c r="F18" s="20">
        <v>0.1</v>
      </c>
      <c r="G18" s="19">
        <f>IF(OR(C18="",E18=""),"",C18*E18)</f>
        <v>60000</v>
      </c>
      <c r="H18" s="21" t="s">
        <v>34</v>
      </c>
    </row>
    <row r="19" ht="32" customHeight="1" spans="1:8" x14ac:dyDescent="0.25">
      <c r="A19" s="15">
        <v>5</v>
      </c>
      <c r="B19" s="16" t="s">
        <v>35</v>
      </c>
      <c r="C19" s="17">
        <v>3</v>
      </c>
      <c r="D19" s="18" t="s">
        <v>36</v>
      </c>
      <c r="E19" s="19">
        <v>30000</v>
      </c>
      <c r="F19" s="20">
        <v>0.1</v>
      </c>
      <c r="G19" s="19">
        <f>IF(OR(C19="",E19=""),"",C19*E19)</f>
        <v>90000</v>
      </c>
      <c r="H19" s="21" t="s">
        <v>37</v>
      </c>
    </row>
    <row r="20" ht="20" customHeight="1" spans="1:8" x14ac:dyDescent="0.25">
      <c r="A20" s="15">
        <v>6</v>
      </c>
      <c r="B20" s="16" t="s">
        <v>38</v>
      </c>
      <c r="C20" s="17">
        <v>2</v>
      </c>
      <c r="D20" s="18" t="s">
        <v>39</v>
      </c>
      <c r="E20" s="19">
        <v>20000</v>
      </c>
      <c r="F20" s="20">
        <v>0.1</v>
      </c>
      <c r="G20" s="19">
        <f>IF(OR(C20="",E20=""),"",C20*E20)</f>
        <v>40000</v>
      </c>
      <c r="H20" s="21" t="s">
        <v>40</v>
      </c>
    </row>
    <row r="21" ht="20" customHeight="1" spans="1:8" x14ac:dyDescent="0.25">
      <c r="A21" s="15"/>
      <c r="B21" s="16"/>
      <c r="C21" s="22"/>
      <c r="D21" s="18"/>
      <c r="E21" s="19"/>
      <c r="F21" s="20">
        <v>0.1</v>
      </c>
      <c r="G21" s="19" t="str">
        <f>IF(OR(C21="",E21=""),"",C21*E21)</f>
        <v/>
      </c>
      <c r="H21" s="21"/>
    </row>
    <row r="22" ht="20" customHeight="1" spans="1:8" x14ac:dyDescent="0.25">
      <c r="A22" s="15"/>
      <c r="B22" s="16"/>
      <c r="C22" s="22"/>
      <c r="D22" s="18"/>
      <c r="E22" s="19"/>
      <c r="F22" s="20">
        <v>0.1</v>
      </c>
      <c r="G22" s="19" t="str">
        <f>IF(OR(C22="",E22=""),"",C22*E22)</f>
        <v/>
      </c>
      <c r="H22" s="21"/>
    </row>
    <row r="23" ht="20" customHeight="1" spans="1:8" x14ac:dyDescent="0.25">
      <c r="A23" s="15"/>
      <c r="B23" s="16"/>
      <c r="C23" s="22"/>
      <c r="D23" s="18"/>
      <c r="E23" s="19"/>
      <c r="F23" s="20">
        <v>0.1</v>
      </c>
      <c r="G23" s="19" t="str">
        <f>IF(OR(C23="",E23=""),"",C23*E23)</f>
        <v/>
      </c>
      <c r="H23" s="21"/>
    </row>
    <row r="24" ht="20" customHeight="1" spans="1:8" x14ac:dyDescent="0.25">
      <c r="A24" s="15"/>
      <c r="B24" s="16"/>
      <c r="C24" s="22"/>
      <c r="D24" s="18"/>
      <c r="E24" s="19"/>
      <c r="F24" s="20">
        <v>0.1</v>
      </c>
      <c r="G24" s="19" t="str">
        <f>IF(OR(C24="",E24=""),"",C24*E24)</f>
        <v/>
      </c>
      <c r="H24" s="21"/>
    </row>
    <row r="25" ht="20" customHeight="1" spans="1:8" x14ac:dyDescent="0.25">
      <c r="A25" s="15"/>
      <c r="B25" s="16"/>
      <c r="C25" s="22"/>
      <c r="D25" s="18"/>
      <c r="E25" s="19"/>
      <c r="F25" s="20">
        <v>0.1</v>
      </c>
      <c r="G25" s="19" t="str">
        <f>IF(OR(C25="",E25=""),"",C25*E25)</f>
        <v/>
      </c>
      <c r="H25" s="21"/>
    </row>
    <row r="27" spans="1:7" x14ac:dyDescent="0.25">
      <c r="A27" s="9" t="s">
        <v>41</v>
      </c>
      <c r="B27" s="9"/>
      <c r="C27" s="9"/>
      <c r="D27" s="9"/>
      <c r="E27" s="23" t="s">
        <v>42</v>
      </c>
      <c r="F27" s="23"/>
      <c r="G27" s="19">
        <f>SUM(G15:G25)</f>
        <v>490000</v>
      </c>
    </row>
    <row r="28" spans="1:7" x14ac:dyDescent="0.25">
      <c r="A28" s="24" t="s">
        <v>43</v>
      </c>
      <c r="B28" s="24"/>
      <c r="C28" s="24"/>
      <c r="D28" s="24"/>
      <c r="E28" s="23" t="s">
        <v>44</v>
      </c>
      <c r="F28" s="23"/>
      <c r="G28" s="19">
        <f>SUMIF(F15:F25,0.1,G15:G25)</f>
        <v>490000</v>
      </c>
    </row>
    <row r="29" spans="1:7" x14ac:dyDescent="0.25">
      <c r="A29" s="24"/>
      <c r="B29" s="24"/>
      <c r="C29" s="24"/>
      <c r="D29" s="24"/>
      <c r="E29" s="23" t="s">
        <v>45</v>
      </c>
      <c r="F29" s="23"/>
      <c r="G29" s="19">
        <f>ROUNDDOWN(G28*0.1,0)</f>
        <v>49000</v>
      </c>
    </row>
    <row r="30" spans="1:7" x14ac:dyDescent="0.25">
      <c r="A30" s="24"/>
      <c r="B30" s="24"/>
      <c r="C30" s="24"/>
      <c r="D30" s="24"/>
      <c r="E30" s="23" t="s">
        <v>46</v>
      </c>
      <c r="F30" s="23"/>
      <c r="G30" s="19">
        <f>SUMIF(F15:F25,0.08,G15:G25)</f>
        <v>0</v>
      </c>
    </row>
    <row r="31" spans="1:7" x14ac:dyDescent="0.25">
      <c r="A31" s="24"/>
      <c r="B31" s="24"/>
      <c r="C31" s="24"/>
      <c r="D31" s="24"/>
      <c r="E31" s="23" t="s">
        <v>47</v>
      </c>
      <c r="F31" s="23"/>
      <c r="G31" s="19">
        <f>ROUNDDOWN(G30*0.08,0)</f>
        <v>0</v>
      </c>
    </row>
    <row r="32" ht="22" customHeight="1" spans="1:7" x14ac:dyDescent="0.25">
      <c r="A32" s="24"/>
      <c r="B32" s="24"/>
      <c r="C32" s="24"/>
      <c r="D32" s="24"/>
      <c r="E32" s="25" t="s">
        <v>48</v>
      </c>
      <c r="F32" s="25"/>
      <c r="G32" s="26">
        <f>G27+G29+G31</f>
        <v>539000</v>
      </c>
    </row>
    <row r="33" spans="1:7" x14ac:dyDescent="0.25">
      <c r="A33" s="24"/>
      <c r="B33" s="24"/>
      <c r="C33" s="24"/>
      <c r="D33" s="24"/>
      <c r="E33" s="23" t="s">
        <v>49</v>
      </c>
      <c r="F33" s="23"/>
      <c r="G33" s="27">
        <v>0.5</v>
      </c>
    </row>
    <row r="34" spans="1:7" x14ac:dyDescent="0.25">
      <c r="A34" s="24"/>
      <c r="B34" s="24"/>
      <c r="C34" s="24"/>
      <c r="D34" s="24"/>
      <c r="E34" s="23" t="s">
        <v>50</v>
      </c>
      <c r="F34" s="23"/>
      <c r="G34" s="19">
        <f>ROUNDDOWN(G32*G33,0)</f>
        <v>269500</v>
      </c>
    </row>
    <row r="35" spans="1:7" x14ac:dyDescent="0.25">
      <c r="A35" s="24"/>
      <c r="B35" s="24"/>
      <c r="C35" s="24"/>
      <c r="D35" s="24"/>
      <c r="E35" s="23" t="s">
        <v>51</v>
      </c>
      <c r="F35" s="23"/>
      <c r="G35" s="19">
        <f>G32-G34</f>
        <v>269500</v>
      </c>
    </row>
    <row r="37" spans="1:8" x14ac:dyDescent="0.25">
      <c r="A37" s="9" t="s">
        <v>24</v>
      </c>
      <c r="B37" s="9"/>
      <c r="C37" s="9"/>
      <c r="D37" s="9"/>
      <c r="E37" s="9"/>
      <c r="F37" s="9"/>
      <c r="G37" s="9"/>
      <c r="H37" s="9"/>
    </row>
    <row r="38" ht="17" customHeight="1" spans="1:8" x14ac:dyDescent="0.25">
      <c r="A38" s="28" t="s">
        <v>52</v>
      </c>
      <c r="B38" s="28"/>
      <c r="C38" s="28"/>
      <c r="D38" s="28"/>
      <c r="E38" s="28"/>
      <c r="F38" s="28"/>
      <c r="G38" s="28"/>
      <c r="H38" s="28"/>
    </row>
    <row r="39" ht="17" customHeight="1" spans="1:8" x14ac:dyDescent="0.25">
      <c r="A39" s="28" t="s">
        <v>53</v>
      </c>
      <c r="B39" s="28"/>
      <c r="C39" s="28"/>
      <c r="D39" s="28"/>
      <c r="E39" s="28"/>
      <c r="F39" s="28"/>
      <c r="G39" s="28"/>
      <c r="H39" s="28"/>
    </row>
    <row r="40" ht="17" customHeight="1" spans="1:8" x14ac:dyDescent="0.25">
      <c r="A40" s="28" t="s">
        <v>54</v>
      </c>
      <c r="B40" s="28"/>
      <c r="C40" s="28"/>
      <c r="D40" s="28"/>
      <c r="E40" s="28"/>
      <c r="F40" s="28"/>
      <c r="G40" s="28"/>
      <c r="H40" s="28"/>
    </row>
    <row r="41" ht="17" customHeight="1" spans="1:8" x14ac:dyDescent="0.25">
      <c r="A41" s="28" t="s">
        <v>55</v>
      </c>
      <c r="B41" s="28"/>
      <c r="C41" s="28"/>
      <c r="D41" s="28"/>
      <c r="E41" s="28"/>
      <c r="F41" s="28"/>
      <c r="G41" s="28"/>
      <c r="H41" s="28"/>
    </row>
    <row r="42" ht="30" customHeight="1" spans="1:8" x14ac:dyDescent="0.25">
      <c r="A42" s="28" t="s">
        <v>56</v>
      </c>
      <c r="B42" s="28"/>
      <c r="C42" s="28"/>
      <c r="D42" s="28"/>
      <c r="E42" s="28"/>
      <c r="F42" s="28"/>
      <c r="G42" s="28"/>
      <c r="H42" s="28"/>
    </row>
    <row r="44" spans="1:8" x14ac:dyDescent="0.25">
      <c r="A44" s="29" t="s">
        <v>57</v>
      </c>
      <c r="B44" s="29"/>
      <c r="C44" s="29"/>
      <c r="D44" s="29"/>
      <c r="E44" s="29"/>
      <c r="F44" s="29"/>
      <c r="G44" s="29"/>
      <c r="H44" s="29"/>
    </row>
  </sheetData>
  <mergeCells count="34">
    <mergeCell ref="A1:H1"/>
    <mergeCell ref="A3:D3"/>
    <mergeCell ref="F3:H3"/>
    <mergeCell ref="A4:D4"/>
    <mergeCell ref="F4:H4"/>
    <mergeCell ref="F5:H5"/>
    <mergeCell ref="A6:D6"/>
    <mergeCell ref="F6:H6"/>
    <mergeCell ref="A7:D7"/>
    <mergeCell ref="E8:H8"/>
    <mergeCell ref="A9:B9"/>
    <mergeCell ref="C9:D9"/>
    <mergeCell ref="E9:H9"/>
    <mergeCell ref="E10:H10"/>
    <mergeCell ref="E11:H11"/>
    <mergeCell ref="F12:H12"/>
    <mergeCell ref="A27:D27"/>
    <mergeCell ref="E27:F27"/>
    <mergeCell ref="A28:D35"/>
    <mergeCell ref="E28:F28"/>
    <mergeCell ref="E29:F29"/>
    <mergeCell ref="E30:F30"/>
    <mergeCell ref="E31:F31"/>
    <mergeCell ref="E32:F32"/>
    <mergeCell ref="E33:F33"/>
    <mergeCell ref="E34:F34"/>
    <mergeCell ref="E35:F35"/>
    <mergeCell ref="A37:H37"/>
    <mergeCell ref="A38:H38"/>
    <mergeCell ref="A39:H39"/>
    <mergeCell ref="A40:H40"/>
    <mergeCell ref="A41:H41"/>
    <mergeCell ref="A42:H42"/>
    <mergeCell ref="A44:H44"/>
  </mergeCells>
  <dataValidations count="4">
    <dataValidation type="decimal" operator="greaterThanOrEqual" allowBlank="1" sqref="C15:C25">
      <formula1>0</formula1>
    </dataValidation>
    <dataValidation type="custom" allowBlank="1" showInputMessage="1" prompt="適格請求書発行事業者の登録番号（T＋13桁）。未登録の場合は空欄にします。" showErrorMessage="1" errorTitle="登録番号" error="適格請求書発行事業者の登録番号（T＋13桁）。未登録の場合は空欄にします。" sqref="F12">
      <formula1>OR(F12="",F12="T",AND(LEFT(F12,1)="T",LEN(F12)=14,ISNUMBER(--MID(F12,2,13))))</formula1>
    </dataValidation>
    <dataValidation type="decimal" allowBlank="1" showInputMessage="1" prompt="10% または 8%（軽減税率）" sqref="F15:F25">
      <formula1>0</formula1>
      <formula2>1</formula2>
    </dataValidation>
    <dataValidation type="date" operator="greaterThan" allowBlank="1" showInputMessage="1" prompt="見積日" sqref="F4">
      <formula1>36526</formula1>
    </dataValidation>
  </dataValidations>
  <hyperlinks>
    <hyperlink ref="A44" r:id="rId1" tooltip="https://nexupira.com/ja"/>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30" t="s">
        <v>58</v>
      </c>
      <c r="B1" s="30"/>
    </row>
    <row r="2" ht="18" customHeight="1" spans="1:2" x14ac:dyDescent="0.25">
      <c r="A2" s="31" t="s">
        <v>59</v>
      </c>
      <c r="B2" s="32" t="s">
        <v>60</v>
      </c>
    </row>
    <row r="3" ht="33" customHeight="1" spans="1:2" x14ac:dyDescent="0.25">
      <c r="A3" s="31" t="s">
        <v>61</v>
      </c>
      <c r="B3" s="32" t="s">
        <v>62</v>
      </c>
    </row>
    <row r="4" ht="33" customHeight="1" spans="1:2" x14ac:dyDescent="0.25">
      <c r="A4" s="31" t="s">
        <v>63</v>
      </c>
      <c r="B4" s="32" t="s">
        <v>64</v>
      </c>
    </row>
    <row r="6" ht="18" customHeight="1" spans="1:2" x14ac:dyDescent="0.25">
      <c r="A6" s="33" t="s">
        <v>65</v>
      </c>
      <c r="B6" s="33"/>
    </row>
    <row r="7" ht="18" customHeight="1" spans="2:2" x14ac:dyDescent="0.25">
      <c r="B7" s="32" t="s">
        <v>66</v>
      </c>
    </row>
    <row r="8" ht="18" customHeight="1" spans="2:2" x14ac:dyDescent="0.25">
      <c r="B8" s="32" t="s">
        <v>67</v>
      </c>
    </row>
    <row r="9" ht="18" customHeight="1" spans="2:2" x14ac:dyDescent="0.25">
      <c r="B9" s="32" t="s">
        <v>68</v>
      </c>
    </row>
    <row r="10" ht="18" customHeight="1" spans="2:2" x14ac:dyDescent="0.25">
      <c r="B10" s="32" t="s">
        <v>69</v>
      </c>
    </row>
    <row r="11" ht="18" customHeight="1" spans="2:2" x14ac:dyDescent="0.25">
      <c r="B11" s="32" t="s">
        <v>70</v>
      </c>
    </row>
    <row r="13" ht="18" customHeight="1" spans="1:2" x14ac:dyDescent="0.25">
      <c r="A13" s="33" t="s">
        <v>71</v>
      </c>
      <c r="B13" s="33"/>
    </row>
    <row r="14" ht="18" customHeight="1" spans="2:2" x14ac:dyDescent="0.25">
      <c r="B14" s="32" t="s">
        <v>72</v>
      </c>
    </row>
    <row r="15" ht="18" customHeight="1" spans="2:2" x14ac:dyDescent="0.25">
      <c r="B15" s="32" t="s">
        <v>73</v>
      </c>
    </row>
    <row r="16" ht="18" customHeight="1" spans="2:2" x14ac:dyDescent="0.25">
      <c r="B16" s="32" t="s">
        <v>74</v>
      </c>
    </row>
    <row r="17" ht="18" customHeight="1" spans="2:2" x14ac:dyDescent="0.25">
      <c r="B17" s="32" t="s">
        <v>75</v>
      </c>
    </row>
    <row r="19" spans="1:2" x14ac:dyDescent="0.25">
      <c r="A19" s="34" t="s">
        <v>57</v>
      </c>
      <c r="B19" s="34"/>
    </row>
  </sheetData>
  <mergeCells count="4">
    <mergeCell ref="A1:B1"/>
    <mergeCell ref="A6:B6"/>
    <mergeCell ref="A13:B13"/>
    <mergeCell ref="A19:B19"/>
  </mergeCells>
  <hyperlinks>
    <hyperlink ref="A19" r:id="rId1" tooltip="https://nexupira.com/ja"/>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見積書</vt:lpstr>
      <vt:lpstr>使い方</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ECサイト構築の見積書テンプレート</dc:title>
  <dc:subject/>
  <dc:description/>
  <cp:keywords/>
  <cp:category/>
  <cp:lastModifiedBy>NEXUPIRA</cp:lastModifiedBy>
  <dcterms:created xsi:type="dcterms:W3CDTF">2026-10-25T00:00:00Z</dcterms:created>
  <dcterms:modified xsi:type="dcterms:W3CDTF">2026-10-25T00:00:00Z</dcterms:modified>
</cp:coreProperties>
</file>