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<sst xmlns="http://schemas.openxmlformats.org/spreadsheetml/2006/main" count="78" uniqueCount="73">
  <si>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</si>
  <si>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</si>
  <si>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</si>
  <si>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</si>
  <si>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</si>
  <si>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</si>
  <si>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</si>
  <si>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件名：［ポスティング］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</si>
  <si>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</si>
  <si>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</si>
  <si>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</si>
  <si>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</si>
  <si>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</si>
  <si>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</si>
  <si>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</si>
  <si>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</si>
  <si>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</si>
  <si>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</si>
  <si>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</si>
  <si>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</si>
  <si>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</si>
  <si>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</si>
  <si>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</si>
  <si>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</si>
  <si>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</si>
  <si>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戸建て配布</t>
  </si>
  <si>
    <t>枚</t>
  </si>
  <si>
    <t>参考：5〜8円／枚</t>
  </si>
  <si>
    <t>集合住宅配布（ポスト投函）</t>
  </si>
  <si>
    <t>参考：3〜5円／枚</t>
  </si>
  <si>
    <t>手配り（駅前・2 名）</t>
  </si>
  <si>
    <t>時間</t>
  </si>
  <si>
    <t>参考：1,500〜2,500円／人時</t>
  </si>
  <si>
    <t>エリア選定・配布計画（町丁目別）</t>
  </si>
  <si>
    <t>式</t>
  </si>
  <si>
    <t>参考：5千〜1万円</t>
  </si>
  <si>
    <t>配布報告（GPS 軌跡・写真）</t>
  </si>
  <si>
    <t>参考：込み</t>
  </si>
  <si>
    <t>チラシ印刷（A4 片面カラー）</t>
  </si>
  <si>
    <t>参考：1.5〜4円／枚</t>
  </si>
  <si>
    <t>お支払い条件</t>
  </si>
  <si>
    <t>小計（税抜）</t>
  </si>
  <si>
    <t>配布日程の確保のため、発注時に 50% の前金、配布報告の提出後に残金をお支払いいただきます。「チラシお断り」の表示や管理規約で投函できなかった分は報告書に記載し、請求しません。雨天時は最大 3 営業日順延します。有効期限は 1 か月です。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</si>
  <si>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</si>
  <si>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</si>
  <si>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</si>
  <si>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</si>
  <si>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</si>
  <si>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</si>
  <si>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</si>
  <si>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</si>
  <si>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</si>
  <si>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</si>
  <si>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</si>
  <si>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</si>
  <si>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</si>
  <si>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</si>
  <si>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</si>
  <si>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</si>
  <si>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</si>
  <si>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</si>
  <si>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</si>
  <si>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</si>
  <si>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</si>
  <si>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</si>
  <si>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・配布エリア（町丁目・半径）と、世帯数データに基づく配布可能枚数。</t>
  </si>
  <si>
    <t>・配布対象（戸建てのみ・集合住宅のみ・全戸）と、投函しない建物の扱い。</t>
  </si>
  <si>
    <t>・配布期間、雨天時の順延、GPS 軌跡や写真による報告方法。</t>
  </si>
  <si>
    <t>・印刷を含むかどうかと、入稿データの締切。</t>
  </si>
  <si>
    <t>よくある失敗</t>
  </si>
  <si>
    <t>・集合住宅の管理規約やお断り表示を確認せず、苦情が入る。</t>
  </si>
  <si>
    <t>・配布報告がなく、本当に配ったのかを疑われる。</t>
  </si>
  <si>
    <t>・最低部数を決めず、少部数でも配布員を出してしまう。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</si>
</sst>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64900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3000</v>
      </c>
      <c r="D15" s="18" t="s">
        <v>26</v>
      </c>
      <c r="E15" s="19">
        <v>5</v>
      </c>
      <c r="F15" s="20">
        <v>0.1</v>
      </c>
      <c r="G15" s="19">
        <f>IF(OR(C15="",E15=""),"",C15*E15)</f>
        <v>15000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5000</v>
      </c>
      <c r="D16" s="18" t="s">
        <v>26</v>
      </c>
      <c r="E16" s="19">
        <v>3</v>
      </c>
      <c r="F16" s="20">
        <v>0.1</v>
      </c>
      <c r="G16" s="19">
        <f>IF(OR(C16="",E16=""),"",C16*E16)</f>
        <v>15000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8</v>
      </c>
      <c r="D17" s="18" t="s">
        <v>31</v>
      </c>
      <c r="E17" s="19">
        <v>1500</v>
      </c>
      <c r="F17" s="20">
        <v>0.1</v>
      </c>
      <c r="G17" s="19">
        <f>IF(OR(C17="",E17=""),"",C17*E17)</f>
        <v>12000</v>
      </c>
      <c r="H17" s="21" t="s">
        <v>32</v>
      </c>
    </row>
    <row r="18" ht="32" customHeight="1" spans="1:8" x14ac:dyDescent="0.25">
      <c r="A18" s="15">
        <v>4</v>
      </c>
      <c r="B18" s="16" t="s">
        <v>33</v>
      </c>
      <c r="C18" s="17">
        <v>1</v>
      </c>
      <c r="D18" s="18" t="s">
        <v>34</v>
      </c>
      <c r="E18" s="19">
        <v>5000</v>
      </c>
      <c r="F18" s="20">
        <v>0.1</v>
      </c>
      <c r="G18" s="19">
        <f>IF(OR(C18="",E18=""),"",C18*E18)</f>
        <v>5000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1</v>
      </c>
      <c r="D19" s="18" t="s">
        <v>34</v>
      </c>
      <c r="E19" s="19">
        <v>0</v>
      </c>
      <c r="F19" s="20">
        <v>0.1</v>
      </c>
      <c r="G19" s="19">
        <f>IF(OR(C19="",E19=""),"",C19*E19)</f>
        <v>0</v>
      </c>
      <c r="H19" s="21" t="s">
        <v>37</v>
      </c>
    </row>
    <row r="20" ht="20" customHeight="1" spans="1:8" x14ac:dyDescent="0.25">
      <c r="A20" s="15">
        <v>6</v>
      </c>
      <c r="B20" s="16" t="s">
        <v>38</v>
      </c>
      <c r="C20" s="17">
        <v>8000</v>
      </c>
      <c r="D20" s="18" t="s">
        <v>26</v>
      </c>
      <c r="E20" s="19">
        <v>1.5</v>
      </c>
      <c r="F20" s="20">
        <v>0.1</v>
      </c>
      <c r="G20" s="19">
        <f>IF(OR(C20="",E20=""),"",C20*E20)</f>
        <v>12000</v>
      </c>
      <c r="H20" s="21" t="s">
        <v>39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40</v>
      </c>
      <c r="B27" s="9"/>
      <c r="C27" s="9"/>
      <c r="D27" s="9"/>
      <c r="E27" s="23" t="s">
        <v>41</v>
      </c>
      <c r="F27" s="23"/>
      <c r="G27" s="19">
        <f>SUM(G15:G25)</f>
        <v>59000</v>
      </c>
    </row>
    <row r="28" spans="1:7" x14ac:dyDescent="0.25">
      <c r="A28" s="24" t="s">
        <v>42</v>
      </c>
      <c r="B28" s="24"/>
      <c r="C28" s="24"/>
      <c r="D28" s="24"/>
      <c r="E28" s="23" t="s">
        <v>43</v>
      </c>
      <c r="F28" s="23"/>
      <c r="G28" s="19">
        <f>SUMIF(F15:F25,0.1,G15:G25)</f>
        <v>59000</v>
      </c>
    </row>
    <row r="29" spans="1:7" x14ac:dyDescent="0.25">
      <c r="A29" s="24"/>
      <c r="B29" s="24"/>
      <c r="C29" s="24"/>
      <c r="D29" s="24"/>
      <c r="E29" s="23" t="s">
        <v>44</v>
      </c>
      <c r="F29" s="23"/>
      <c r="G29" s="19">
        <f>ROUNDDOWN(G28*0.1,0)</f>
        <v>5900</v>
      </c>
    </row>
    <row r="30" spans="1:7" x14ac:dyDescent="0.25">
      <c r="A30" s="24"/>
      <c r="B30" s="24"/>
      <c r="C30" s="24"/>
      <c r="D30" s="24"/>
      <c r="E30" s="23" t="s">
        <v>45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46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47</v>
      </c>
      <c r="F32" s="25"/>
      <c r="G32" s="26">
        <f>G27+G29+G31</f>
        <v>64900</v>
      </c>
    </row>
    <row r="33" spans="1:7" x14ac:dyDescent="0.25">
      <c r="A33" s="24"/>
      <c r="B33" s="24"/>
      <c r="C33" s="24"/>
      <c r="D33" s="24"/>
      <c r="E33" s="23" t="s">
        <v>48</v>
      </c>
      <c r="F33" s="23"/>
      <c r="G33" s="27">
        <v>0.5</v>
      </c>
    </row>
    <row r="34" spans="1:7" x14ac:dyDescent="0.25">
      <c r="A34" s="24"/>
      <c r="B34" s="24"/>
      <c r="C34" s="24"/>
      <c r="D34" s="24"/>
      <c r="E34" s="23" t="s">
        <v>49</v>
      </c>
      <c r="F34" s="23"/>
      <c r="G34" s="19">
        <f>ROUNDDOWN(G32*G33,0)</f>
        <v>32450</v>
      </c>
    </row>
    <row r="35" spans="1:7" x14ac:dyDescent="0.25">
      <c r="A35" s="24"/>
      <c r="B35" s="24"/>
      <c r="C35" s="24"/>
      <c r="D35" s="24"/>
      <c r="E35" s="23" t="s">
        <v>50</v>
      </c>
      <c r="F35" s="23"/>
      <c r="G35" s="19">
        <f>G32-G34</f>
        <v>32450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51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52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53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54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55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56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57</v>
      </c>
      <c r="B1" s="30"/>
    </row>
    <row r="2" ht="18" customHeight="1" spans="1:2" x14ac:dyDescent="0.25">
      <c r="A2" s="31" t="s">
        <v>58</v>
      </c>
      <c r="B2" s="32" t="s">
        <v>59</v>
      </c>
    </row>
    <row r="3" ht="33" customHeight="1" spans="1:2" x14ac:dyDescent="0.25">
      <c r="A3" s="31" t="s">
        <v>60</v>
      </c>
      <c r="B3" s="32" t="s">
        <v>61</v>
      </c>
    </row>
    <row r="4" ht="33" customHeight="1" spans="1:2" x14ac:dyDescent="0.25">
      <c r="A4" s="31" t="s">
        <v>62</v>
      </c>
      <c r="B4" s="32" t="s">
        <v>63</v>
      </c>
    </row>
    <row r="6" ht="18" customHeight="1" spans="1:2" x14ac:dyDescent="0.25">
      <c r="A6" s="33" t="s">
        <v>64</v>
      </c>
      <c r="B6" s="33"/>
    </row>
    <row r="7" ht="18" customHeight="1" spans="2:2" x14ac:dyDescent="0.25">
      <c r="B7" s="32" t="s">
        <v>65</v>
      </c>
    </row>
    <row r="8" ht="18" customHeight="1" spans="2:2" x14ac:dyDescent="0.25">
      <c r="B8" s="32" t="s">
        <v>66</v>
      </c>
    </row>
    <row r="9" ht="18" customHeight="1" spans="2:2" x14ac:dyDescent="0.25">
      <c r="B9" s="32" t="s">
        <v>67</v>
      </c>
    </row>
    <row r="10" ht="18" customHeight="1" spans="2:2" x14ac:dyDescent="0.25">
      <c r="B10" s="32" t="s">
        <v>68</v>
      </c>
    </row>
    <row r="12" ht="18" customHeight="1" spans="1:2" x14ac:dyDescent="0.25">
      <c r="A12" s="33" t="s">
        <v>69</v>
      </c>
      <c r="B12" s="33"/>
    </row>
    <row r="13" ht="18" customHeight="1" spans="2:2" x14ac:dyDescent="0.25">
      <c r="B13" s="32" t="s">
        <v>70</v>
      </c>
    </row>
    <row r="14" ht="18" customHeight="1" spans="2:2" x14ac:dyDescent="0.25">
      <c r="B14" s="32" t="s">
        <v>71</v>
      </c>
    </row>
    <row r="15" ht="18" customHeight="1" spans="2:2" x14ac:dyDescent="0.25">
      <c r="B15" s="32" t="s">
        <v>72</v>
      </c>
    </row>
    <row r="17" spans="1:2" x14ac:dyDescent="0.25">
      <c r="A17" s="34" t="s">
        <v>56</v>
      </c>
      <c r="B17" s="34"/>
    </row>
  </sheetData>
  <mergeCells count="4">
    <mergeCell ref="A1:B1"/>
    <mergeCell ref="A6:B6"/>
    <mergeCell ref="A12:B12"/>
    <mergeCell ref="A17:B17"/>
  </mergeCells>
  <hyperlinks>
    <hyperlink ref="A17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ポスティングの見積書テンプレート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