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<sst xmlns="http://schemas.openxmlformats.org/spreadsheetml/2006/main" count="80" uniqueCount="75">
  <si>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</si>
  <si>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</si>
  <si>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</si>
  <si>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</si>
  <si>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</si>
  <si>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</si>
  <si>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</si>
  <si>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件名：［害虫駆除］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</si>
  <si>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</si>
  <si>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</si>
  <si>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</si>
  <si>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</si>
  <si>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</si>
  <si>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</si>
  <si>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</si>
  <si>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</si>
  <si>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</si>
  <si>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</si>
  <si>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</si>
  <si>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</si>
  <si>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</si>
  <si>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</si>
  <si>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</si>
  <si>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</si>
  <si>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</si>
  <si>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現地調査・被害診断</t>
  </si>
  <si>
    <t>回</t>
  </si>
  <si>
    <t>参考：込み</t>
  </si>
  <si>
    <t>ゴキブリ・アリ駆除（屋内外の初回施工）</t>
  </si>
  <si>
    <t>参考：1万5千〜4万円</t>
  </si>
  <si>
    <t>再施工・効果確認（2〜3 週後）</t>
  </si>
  <si>
    <t>参考：8千〜2万円</t>
  </si>
  <si>
    <t>シロアリ予防・駆除（床下土壌処理）</t>
  </si>
  <si>
    <t>㎡</t>
  </si>
  <si>
    <t>参考：1,200〜2,500円／㎡</t>
  </si>
  <si>
    <t>年間定期管理（年 4 回）</t>
  </si>
  <si>
    <t>参考：1万〜2万5千円／回</t>
  </si>
  <si>
    <t>ネズミ侵入口の封鎖工事</t>
  </si>
  <si>
    <t>式</t>
  </si>
  <si>
    <t>参考：3万〜10万円</t>
  </si>
  <si>
    <t>お支払い条件</t>
  </si>
  <si>
    <t>小計（税抜）</t>
  </si>
  <si>
    <t>ゴキブリ・ハチなどのスポット駆除は施工完了時のお支払い、シロアリ・ネズミの工事は契約時に 30% の前金をいただき、残金は完了後とします。年間管理は回ごとにご請求します。夜間・早朝の作業は割増を別記します。有効期限は 1 か月です。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</si>
  <si>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</si>
  <si>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</si>
  <si>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</si>
  <si>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</si>
  <si>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</si>
  <si>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</si>
  <si>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</si>
  <si>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</si>
  <si>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</si>
  <si>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</si>
  <si>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</si>
  <si>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</si>
  <si>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</si>
  <si>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</si>
  <si>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</si>
  <si>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</si>
  <si>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</si>
  <si>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</si>
  <si>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</si>
  <si>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</si>
  <si>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</si>
  <si>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</si>
  <si>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・対象の害虫と、現地調査で確認した被害・痕跡の場所。</t>
  </si>
  <si>
    <t>・施工範囲と方法（床下土壌処理・木部処理、ベイト剤、侵入口の封鎖、捕獲）。</t>
  </si>
  <si>
    <t>・使用する薬剤の種類と、施工後の換気・立ち入りの目安。</t>
  </si>
  <si>
    <t>・保証の期間と内容（シロアリは 5 年保証が一般的で、再発時は無償で再施工など）。</t>
  </si>
  <si>
    <t>・再施工・点検の回数と、年間管理を別契約にするかどうか。</t>
  </si>
  <si>
    <t>よくある失敗</t>
  </si>
  <si>
    <t>・シロアリの保証で、再施工のみか建物被害の補修も含むかを書いていない。</t>
  </si>
  <si>
    <t>・床下の点検口や進入経路を確認せず、当日に床の開口が必要になる。</t>
  </si>
  <si>
    <t>・ネズミの捕獲だけで侵入口の封鎖を見積もらず、すぐ再発する。</t>
  </si>
  <si>
    <t>・飲食店で営業時間外の作業割増を見込んでいない。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</si>
</sst>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168300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0</v>
      </c>
      <c r="F15" s="20">
        <v>0.1</v>
      </c>
      <c r="G15" s="19">
        <f>IF(OR(C15="",E15=""),"",C15*E15)</f>
        <v>0</v>
      </c>
      <c r="H15" s="21" t="s">
        <v>27</v>
      </c>
    </row>
    <row r="16" ht="32" customHeight="1" spans="1:8" x14ac:dyDescent="0.25">
      <c r="A16" s="15">
        <v>2</v>
      </c>
      <c r="B16" s="16" t="s">
        <v>28</v>
      </c>
      <c r="C16" s="17">
        <v>1</v>
      </c>
      <c r="D16" s="18" t="s">
        <v>26</v>
      </c>
      <c r="E16" s="19">
        <v>15000</v>
      </c>
      <c r="F16" s="20">
        <v>0.1</v>
      </c>
      <c r="G16" s="19">
        <f>IF(OR(C16="",E16=""),"",C16*E16)</f>
        <v>15000</v>
      </c>
      <c r="H16" s="21" t="s">
        <v>29</v>
      </c>
    </row>
    <row r="17" ht="20" customHeight="1" spans="1:8" x14ac:dyDescent="0.25">
      <c r="A17" s="15">
        <v>3</v>
      </c>
      <c r="B17" s="16" t="s">
        <v>30</v>
      </c>
      <c r="C17" s="17">
        <v>1</v>
      </c>
      <c r="D17" s="18" t="s">
        <v>26</v>
      </c>
      <c r="E17" s="19">
        <v>8000</v>
      </c>
      <c r="F17" s="20">
        <v>0.1</v>
      </c>
      <c r="G17" s="19">
        <f>IF(OR(C17="",E17=""),"",C17*E17)</f>
        <v>8000</v>
      </c>
      <c r="H17" s="21" t="s">
        <v>31</v>
      </c>
    </row>
    <row r="18" ht="32" customHeight="1" spans="1:8" x14ac:dyDescent="0.25">
      <c r="A18" s="15">
        <v>4</v>
      </c>
      <c r="B18" s="16" t="s">
        <v>32</v>
      </c>
      <c r="C18" s="17">
        <v>50</v>
      </c>
      <c r="D18" s="18" t="s">
        <v>33</v>
      </c>
      <c r="E18" s="19">
        <v>1200</v>
      </c>
      <c r="F18" s="20">
        <v>0.1</v>
      </c>
      <c r="G18" s="19">
        <f>IF(OR(C18="",E18=""),"",C18*E18)</f>
        <v>60000</v>
      </c>
      <c r="H18" s="21" t="s">
        <v>34</v>
      </c>
    </row>
    <row r="19" ht="20" customHeight="1" spans="1:8" x14ac:dyDescent="0.25">
      <c r="A19" s="15">
        <v>5</v>
      </c>
      <c r="B19" s="16" t="s">
        <v>35</v>
      </c>
      <c r="C19" s="17">
        <v>4</v>
      </c>
      <c r="D19" s="18" t="s">
        <v>26</v>
      </c>
      <c r="E19" s="19">
        <v>10000</v>
      </c>
      <c r="F19" s="20">
        <v>0.1</v>
      </c>
      <c r="G19" s="19">
        <f>IF(OR(C19="",E19=""),"",C19*E19)</f>
        <v>40000</v>
      </c>
      <c r="H19" s="21" t="s">
        <v>36</v>
      </c>
    </row>
    <row r="20" ht="20" customHeight="1" spans="1:8" x14ac:dyDescent="0.25">
      <c r="A20" s="15">
        <v>6</v>
      </c>
      <c r="B20" s="16" t="s">
        <v>37</v>
      </c>
      <c r="C20" s="17">
        <v>1</v>
      </c>
      <c r="D20" s="18" t="s">
        <v>38</v>
      </c>
      <c r="E20" s="19">
        <v>30000</v>
      </c>
      <c r="F20" s="20">
        <v>0.1</v>
      </c>
      <c r="G20" s="19">
        <f>IF(OR(C20="",E20=""),"",C20*E20)</f>
        <v>30000</v>
      </c>
      <c r="H20" s="21" t="s">
        <v>39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40</v>
      </c>
      <c r="B27" s="9"/>
      <c r="C27" s="9"/>
      <c r="D27" s="9"/>
      <c r="E27" s="23" t="s">
        <v>41</v>
      </c>
      <c r="F27" s="23"/>
      <c r="G27" s="19">
        <f>SUM(G15:G25)</f>
        <v>153000</v>
      </c>
    </row>
    <row r="28" spans="1:7" x14ac:dyDescent="0.25">
      <c r="A28" s="24" t="s">
        <v>42</v>
      </c>
      <c r="B28" s="24"/>
      <c r="C28" s="24"/>
      <c r="D28" s="24"/>
      <c r="E28" s="23" t="s">
        <v>43</v>
      </c>
      <c r="F28" s="23"/>
      <c r="G28" s="19">
        <f>SUMIF(F15:F25,0.1,G15:G25)</f>
        <v>153000</v>
      </c>
    </row>
    <row r="29" spans="1:7" x14ac:dyDescent="0.25">
      <c r="A29" s="24"/>
      <c r="B29" s="24"/>
      <c r="C29" s="24"/>
      <c r="D29" s="24"/>
      <c r="E29" s="23" t="s">
        <v>44</v>
      </c>
      <c r="F29" s="23"/>
      <c r="G29" s="19">
        <f>ROUNDDOWN(G28*0.1,0)</f>
        <v>15300</v>
      </c>
    </row>
    <row r="30" spans="1:7" x14ac:dyDescent="0.25">
      <c r="A30" s="24"/>
      <c r="B30" s="24"/>
      <c r="C30" s="24"/>
      <c r="D30" s="24"/>
      <c r="E30" s="23" t="s">
        <v>45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46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47</v>
      </c>
      <c r="F32" s="25"/>
      <c r="G32" s="26">
        <f>G27+G29+G31</f>
        <v>168300</v>
      </c>
    </row>
    <row r="33" spans="1:7" x14ac:dyDescent="0.25">
      <c r="A33" s="24"/>
      <c r="B33" s="24"/>
      <c r="C33" s="24"/>
      <c r="D33" s="24"/>
      <c r="E33" s="23" t="s">
        <v>48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49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50</v>
      </c>
      <c r="F35" s="23"/>
      <c r="G35" s="19">
        <f>G32-G34</f>
        <v>168300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51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52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53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54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55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56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57</v>
      </c>
      <c r="B1" s="30"/>
    </row>
    <row r="2" ht="18" customHeight="1" spans="1:2" x14ac:dyDescent="0.25">
      <c r="A2" s="31" t="s">
        <v>58</v>
      </c>
      <c r="B2" s="32" t="s">
        <v>59</v>
      </c>
    </row>
    <row r="3" ht="33" customHeight="1" spans="1:2" x14ac:dyDescent="0.25">
      <c r="A3" s="31" t="s">
        <v>60</v>
      </c>
      <c r="B3" s="32" t="s">
        <v>61</v>
      </c>
    </row>
    <row r="4" ht="33" customHeight="1" spans="1:2" x14ac:dyDescent="0.25">
      <c r="A4" s="31" t="s">
        <v>62</v>
      </c>
      <c r="B4" s="32" t="s">
        <v>63</v>
      </c>
    </row>
    <row r="6" ht="18" customHeight="1" spans="1:2" x14ac:dyDescent="0.25">
      <c r="A6" s="33" t="s">
        <v>64</v>
      </c>
      <c r="B6" s="33"/>
    </row>
    <row r="7" ht="18" customHeight="1" spans="2:2" x14ac:dyDescent="0.25">
      <c r="B7" s="32" t="s">
        <v>65</v>
      </c>
    </row>
    <row r="8" ht="18" customHeight="1" spans="2:2" x14ac:dyDescent="0.25">
      <c r="B8" s="32" t="s">
        <v>66</v>
      </c>
    </row>
    <row r="9" ht="18" customHeight="1" spans="2:2" x14ac:dyDescent="0.25">
      <c r="B9" s="32" t="s">
        <v>67</v>
      </c>
    </row>
    <row r="10" ht="18" customHeight="1" spans="2:2" x14ac:dyDescent="0.25">
      <c r="B10" s="32" t="s">
        <v>68</v>
      </c>
    </row>
    <row r="11" ht="18" customHeight="1" spans="2:2" x14ac:dyDescent="0.25">
      <c r="B11" s="32" t="s">
        <v>69</v>
      </c>
    </row>
    <row r="13" ht="18" customHeight="1" spans="1:2" x14ac:dyDescent="0.25">
      <c r="A13" s="33" t="s">
        <v>70</v>
      </c>
      <c r="B13" s="33"/>
    </row>
    <row r="14" ht="18" customHeight="1" spans="2:2" x14ac:dyDescent="0.25">
      <c r="B14" s="32" t="s">
        <v>71</v>
      </c>
    </row>
    <row r="15" ht="18" customHeight="1" spans="2:2" x14ac:dyDescent="0.25">
      <c r="B15" s="32" t="s">
        <v>72</v>
      </c>
    </row>
    <row r="16" ht="18" customHeight="1" spans="2:2" x14ac:dyDescent="0.25">
      <c r="B16" s="32" t="s">
        <v>73</v>
      </c>
    </row>
    <row r="17" ht="18" customHeight="1" spans="2:2" x14ac:dyDescent="0.25">
      <c r="B17" s="32" t="s">
        <v>74</v>
      </c>
    </row>
    <row r="19" spans="1:2" x14ac:dyDescent="0.25">
      <c r="A19" s="34" t="s">
        <v>56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害虫駆除の見積書テンプレート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