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<sst xmlns="http://schemas.openxmlformats.org/spreadsheetml/2006/main" count="80" uniqueCount="73">
  <si>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</si>
  <si>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</si>
  <si>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</si>
  <si>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</si>
  <si>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</si>
  <si>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</si>
  <si>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</si>
  <si>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件名：［文字起こし］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</si>
  <si>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</si>
  <si>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</si>
  <si>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</si>
  <si>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</si>
  <si>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</si>
  <si>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</si>
  <si>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</si>
  <si>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</si>
  <si>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</si>
  <si>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</si>
  <si>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</si>
  <si>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</si>
  <si>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</si>
  <si>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</si>
  <si>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</si>
  <si>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</si>
  <si>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</si>
  <si>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文字起こし（ケバ取り）</t>
  </si>
  <si>
    <t>音声 分</t>
  </si>
  <si>
    <t>参考：120〜300円／分</t>
  </si>
  <si>
    <t>話者分け（3 名以上）</t>
  </si>
  <si>
    <t>参考：20〜50円／分</t>
  </si>
  <si>
    <t>タイムスタンプ挿入（話者交代ごと）</t>
  </si>
  <si>
    <t>参考：10〜30円／分</t>
  </si>
  <si>
    <t>音質不良・方言・専門用語の加算</t>
  </si>
  <si>
    <t>参考：30〜100円／分</t>
  </si>
  <si>
    <t>字幕ファイル（SRT）作成</t>
  </si>
  <si>
    <t>参考：100〜300円／分</t>
  </si>
  <si>
    <t>特急納品（24 時間以内）</t>
  </si>
  <si>
    <t>参考：50〜150円／分</t>
  </si>
  <si>
    <t>お支払い条件</t>
  </si>
  <si>
    <t>小計（税抜）</t>
  </si>
  <si>
    <t>初回のお客様は発注時に 50%、納品時に残金、継続のお客様は月末締め翌月末払いです。料金は受け取った音声の実時間で計算し、1 分未満は切り上げ、最低料金は 15 分ぶんとします。有効期限は発行日から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</si>
  <si>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</si>
  <si>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</si>
  <si>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</si>
  <si>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</si>
  <si>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</si>
  <si>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</si>
  <si>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</si>
  <si>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</si>
  <si>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</si>
  <si>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</si>
  <si>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</si>
  <si>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</si>
  <si>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</si>
  <si>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</si>
  <si>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</si>
  <si>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</si>
  <si>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</si>
  <si>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</si>
  <si>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</si>
  <si>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</si>
  <si>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</si>
  <si>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</si>
  <si>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・音声の総時間、ファイル形式、受け渡し方法。</t>
  </si>
  <si>
    <t>・起こし方：素起こし（「えー」「あの」も残す）、ケバ取り、整文（読みやすく整える）のどれか。</t>
  </si>
  <si>
    <t>・話者数と表記（氏名か A・B か）、氏名や肩書きの資料をいただけるか。</t>
  </si>
  <si>
    <t>・タイムスタンプの間隔、納品形式（Word・Google ドキュメント・SRT）、納期。</t>
  </si>
  <si>
    <t>・聞き取れない箇所の表記方法、音声と原稿の保管期間・削除のタイミング。</t>
  </si>
  <si>
    <t>よくある失敗</t>
  </si>
  <si>
    <t>・口頭で聞いた長さで見積もり、届いた音声が 3 時間ある。</t>
  </si>
  <si>
    <t>・ケバ取りで納品したら、研究用に言いよどみまで残す素起こしが必要だった。</t>
  </si>
  <si>
    <t>・発言が重なる座談会の音声を通常単価で受け、3 倍の時間がかかる。</t>
  </si>
  <si>
    <t>・人名・社名を推測で書き、用語リストをもらわずに全体を直すことになる。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</si>
</sst>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20460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60</v>
      </c>
      <c r="D15" s="18" t="s">
        <v>26</v>
      </c>
      <c r="E15" s="19">
        <v>120</v>
      </c>
      <c r="F15" s="20">
        <v>0.1</v>
      </c>
      <c r="G15" s="19">
        <f>IF(OR(C15="",E15=""),"",C15*E15)</f>
        <v>7200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60</v>
      </c>
      <c r="D16" s="18" t="s">
        <v>26</v>
      </c>
      <c r="E16" s="19">
        <v>20</v>
      </c>
      <c r="F16" s="20">
        <v>0.1</v>
      </c>
      <c r="G16" s="19">
        <f>IF(OR(C16="",E16=""),"",C16*E16)</f>
        <v>1200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60</v>
      </c>
      <c r="D17" s="18" t="s">
        <v>26</v>
      </c>
      <c r="E17" s="19">
        <v>10</v>
      </c>
      <c r="F17" s="20">
        <v>0.1</v>
      </c>
      <c r="G17" s="19">
        <f>IF(OR(C17="",E17=""),"",C17*E17)</f>
        <v>600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20</v>
      </c>
      <c r="D18" s="18" t="s">
        <v>26</v>
      </c>
      <c r="E18" s="19">
        <v>30</v>
      </c>
      <c r="F18" s="20">
        <v>0.1</v>
      </c>
      <c r="G18" s="19">
        <f>IF(OR(C18="",E18=""),"",C18*E18)</f>
        <v>600</v>
      </c>
      <c r="H18" s="21" t="s">
        <v>33</v>
      </c>
    </row>
    <row r="19" ht="20" customHeight="1" spans="1:8" x14ac:dyDescent="0.25">
      <c r="A19" s="15">
        <v>5</v>
      </c>
      <c r="B19" s="16" t="s">
        <v>34</v>
      </c>
      <c r="C19" s="17">
        <v>60</v>
      </c>
      <c r="D19" s="18" t="s">
        <v>26</v>
      </c>
      <c r="E19" s="19">
        <v>100</v>
      </c>
      <c r="F19" s="20">
        <v>0.1</v>
      </c>
      <c r="G19" s="19">
        <f>IF(OR(C19="",E19=""),"",C19*E19)</f>
        <v>6000</v>
      </c>
      <c r="H19" s="21" t="s">
        <v>35</v>
      </c>
    </row>
    <row r="20" ht="20" customHeight="1" spans="1:8" x14ac:dyDescent="0.25">
      <c r="A20" s="15">
        <v>6</v>
      </c>
      <c r="B20" s="16" t="s">
        <v>36</v>
      </c>
      <c r="C20" s="17">
        <v>60</v>
      </c>
      <c r="D20" s="18" t="s">
        <v>26</v>
      </c>
      <c r="E20" s="19">
        <v>50</v>
      </c>
      <c r="F20" s="20">
        <v>0.1</v>
      </c>
      <c r="G20" s="19">
        <f>IF(OR(C20="",E20=""),"",C20*E20)</f>
        <v>3000</v>
      </c>
      <c r="H20" s="21" t="s">
        <v>37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38</v>
      </c>
      <c r="B27" s="9"/>
      <c r="C27" s="9"/>
      <c r="D27" s="9"/>
      <c r="E27" s="23" t="s">
        <v>39</v>
      </c>
      <c r="F27" s="23"/>
      <c r="G27" s="19">
        <f>SUM(G15:G25)</f>
        <v>18600</v>
      </c>
    </row>
    <row r="28" spans="1:7" x14ac:dyDescent="0.25">
      <c r="A28" s="24" t="s">
        <v>40</v>
      </c>
      <c r="B28" s="24"/>
      <c r="C28" s="24"/>
      <c r="D28" s="24"/>
      <c r="E28" s="23" t="s">
        <v>41</v>
      </c>
      <c r="F28" s="23"/>
      <c r="G28" s="19">
        <f>SUMIF(F15:F25,0.1,G15:G25)</f>
        <v>18600</v>
      </c>
    </row>
    <row r="29" spans="1:7" x14ac:dyDescent="0.25">
      <c r="A29" s="24"/>
      <c r="B29" s="24"/>
      <c r="C29" s="24"/>
      <c r="D29" s="24"/>
      <c r="E29" s="23" t="s">
        <v>42</v>
      </c>
      <c r="F29" s="23"/>
      <c r="G29" s="19">
        <f>ROUNDDOWN(G28*0.1,0)</f>
        <v>1860</v>
      </c>
    </row>
    <row r="30" spans="1:7" x14ac:dyDescent="0.25">
      <c r="A30" s="24"/>
      <c r="B30" s="24"/>
      <c r="C30" s="24"/>
      <c r="D30" s="24"/>
      <c r="E30" s="23" t="s">
        <v>43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44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45</v>
      </c>
      <c r="F32" s="25"/>
      <c r="G32" s="26">
        <f>G27+G29+G31</f>
        <v>20460</v>
      </c>
    </row>
    <row r="33" spans="1:7" x14ac:dyDescent="0.25">
      <c r="A33" s="24"/>
      <c r="B33" s="24"/>
      <c r="C33" s="24"/>
      <c r="D33" s="24"/>
      <c r="E33" s="23" t="s">
        <v>46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47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48</v>
      </c>
      <c r="F35" s="23"/>
      <c r="G35" s="19">
        <f>G32-G34</f>
        <v>20460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49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50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51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52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53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54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55</v>
      </c>
      <c r="B1" s="30"/>
    </row>
    <row r="2" ht="18" customHeight="1" spans="1:2" x14ac:dyDescent="0.25">
      <c r="A2" s="31" t="s">
        <v>56</v>
      </c>
      <c r="B2" s="32" t="s">
        <v>57</v>
      </c>
    </row>
    <row r="3" ht="33" customHeight="1" spans="1:2" x14ac:dyDescent="0.25">
      <c r="A3" s="31" t="s">
        <v>58</v>
      </c>
      <c r="B3" s="32" t="s">
        <v>59</v>
      </c>
    </row>
    <row r="4" ht="33" customHeight="1" spans="1:2" x14ac:dyDescent="0.25">
      <c r="A4" s="31" t="s">
        <v>60</v>
      </c>
      <c r="B4" s="32" t="s">
        <v>61</v>
      </c>
    </row>
    <row r="6" ht="18" customHeight="1" spans="1:2" x14ac:dyDescent="0.25">
      <c r="A6" s="33" t="s">
        <v>62</v>
      </c>
      <c r="B6" s="33"/>
    </row>
    <row r="7" ht="18" customHeight="1" spans="2:2" x14ac:dyDescent="0.25">
      <c r="B7" s="32" t="s">
        <v>63</v>
      </c>
    </row>
    <row r="8" ht="33" customHeight="1" spans="2:2" x14ac:dyDescent="0.25">
      <c r="B8" s="32" t="s">
        <v>64</v>
      </c>
    </row>
    <row r="9" ht="18" customHeight="1" spans="2:2" x14ac:dyDescent="0.25">
      <c r="B9" s="32" t="s">
        <v>65</v>
      </c>
    </row>
    <row r="10" ht="18" customHeight="1" spans="2:2" x14ac:dyDescent="0.25">
      <c r="B10" s="32" t="s">
        <v>66</v>
      </c>
    </row>
    <row r="11" ht="18" customHeight="1" spans="2:2" x14ac:dyDescent="0.25">
      <c r="B11" s="32" t="s">
        <v>67</v>
      </c>
    </row>
    <row r="13" ht="18" customHeight="1" spans="1:2" x14ac:dyDescent="0.25">
      <c r="A13" s="33" t="s">
        <v>68</v>
      </c>
      <c r="B13" s="33"/>
    </row>
    <row r="14" ht="18" customHeight="1" spans="2:2" x14ac:dyDescent="0.25">
      <c r="B14" s="32" t="s">
        <v>69</v>
      </c>
    </row>
    <row r="15" ht="18" customHeight="1" spans="2:2" x14ac:dyDescent="0.25">
      <c r="B15" s="32" t="s">
        <v>70</v>
      </c>
    </row>
    <row r="16" ht="18" customHeight="1" spans="2:2" x14ac:dyDescent="0.25">
      <c r="B16" s="32" t="s">
        <v>71</v>
      </c>
    </row>
    <row r="17" ht="18" customHeight="1" spans="2:2" x14ac:dyDescent="0.25">
      <c r="B17" s="32" t="s">
        <v>72</v>
      </c>
    </row>
    <row r="19" spans="1:2" x14ac:dyDescent="0.25">
      <c r="A19" s="34" t="s">
        <v>54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文字起こしの見積書テンプレート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