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<sst xmlns="http://schemas.openxmlformats.org/spreadsheetml/2006/main" count="77" uniqueCount="72">
  <si>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</si>
  <si>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</si>
  <si>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</si>
  <si>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</si>
  <si>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</si>
  <si>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</si>
  <si>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</si>
  <si>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</si>
  <si>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</si>
  <si>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</si>
  <si>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</si>
  <si>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</si>
  <si>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報價項目：［辦公室清潔］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</si>
  <si>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</si>
  <si>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</si>
  <si>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</si>
  <si>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</si>
  <si>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</si>
  <si>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</si>
  <si>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</si>
  <si>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</si>
  <si>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</si>
  <si>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</si>
  <si>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日常清潔（辦公室 80 坪，週一至週五）</t>
  </si>
  <si>
    <t>月</t>
  </si>
  <si>
    <t>參考價：NT$20,000–40,000</t>
  </si>
  <si>
    <t>塑膠地磚除蠟打蠟</t>
  </si>
  <si>
    <t>坪</t>
  </si>
  <si>
    <t>參考價：NT$150–350／坪</t>
  </si>
  <si>
    <t>地毯清洗（濕式抽洗）</t>
  </si>
  <si>
    <t>參考價：NT$150–300／坪</t>
  </si>
  <si>
    <t>室內玻璃與隔間清潔（每季）</t>
  </si>
  <si>
    <t>次</t>
  </si>
  <si>
    <t>參考價：NT$3,000–8,000</t>
  </si>
  <si>
    <t>廁所耗材（擦手紙、洗手乳、垃圾袋）</t>
  </si>
  <si>
    <t>參考價：NT$2,000–5,000</t>
  </si>
  <si>
    <t>合約開始前全面清潔</t>
  </si>
  <si>
    <t>式</t>
  </si>
  <si>
    <t>參考價：NT$8,000–20,000</t>
  </si>
  <si>
    <t>付款條件</t>
  </si>
  <si>
    <t>小計（未稅）</t>
  </si>
  <si>
    <t>日常清潔每月 5 日前開立發票請款，月結 30 天；定期項目完工後請款。金額未稅，另加 5% 營業稅，發票開立貴公司統編。任一方提前 30 天書面通知即可終止。坪數或頻率變動超過 10% 時重新議價。報價有效期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</si>
  <si>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</si>
  <si>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</si>
  <si>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</si>
  <si>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</si>
  <si>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</si>
  <si>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</si>
  <si>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</si>
  <si>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</si>
  <si>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</si>
  <si>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</si>
  <si>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</si>
  <si>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</si>
  <si>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</si>
  <si>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</si>
  <si>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</si>
  <si>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</si>
  <si>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</si>
  <si>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</si>
  <si>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</si>
  <si>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</si>
  <si>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</si>
  <si>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・各區域坪數（辦公區、廁所、茶水間、大廳）與每週次數。</t>
  </si>
  <si>
    <t>・每次的工作清單，以及每週、每月、每季才做的項目。</t>
  </si>
  <si>
    <t>・地板材質與定期保養：除蠟打蠟、拋光、地毯抽洗。</t>
  </si>
  <si>
    <t>・耗材由誰提供、單價怎麼算。</t>
  </si>
  <si>
    <t>・門禁卡與鑰匙保管、人員投保、固定督導與聯絡窗口。</t>
  </si>
  <si>
    <t>常見的錯誤</t>
  </si>
  <si>
    <t>・只看平面圖就報價，沒到現場數廁所間數。</t>
  </si>
  <si>
    <t>・把打蠟包進月費，結果年年白做。</t>
  </si>
  <si>
    <t>・客戶增加樓層或人數，合約卻沒寫調價條件。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</si>
</sst>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32" customHeight="1" spans="1:7" x14ac:dyDescent="0.25">
      <c r="A15" s="12">
        <v>1</v>
      </c>
      <c r="B15" s="13" t="s">
        <v>23</v>
      </c>
      <c r="C15" s="14">
        <v>1</v>
      </c>
      <c r="D15" s="15" t="s">
        <v>24</v>
      </c>
      <c r="E15" s="16">
        <v>20000</v>
      </c>
      <c r="F15" s="16">
        <f>IF(OR(C15="",E15=""),"",C15*E15)</f>
        <v>20000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20</v>
      </c>
      <c r="D16" s="15" t="s">
        <v>27</v>
      </c>
      <c r="E16" s="16">
        <v>150</v>
      </c>
      <c r="F16" s="16">
        <f>IF(OR(C16="",E16=""),"",C16*E16)</f>
        <v>3000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40</v>
      </c>
      <c r="D17" s="15" t="s">
        <v>27</v>
      </c>
      <c r="E17" s="16">
        <v>150</v>
      </c>
      <c r="F17" s="16">
        <f>IF(OR(C17="",E17=""),"",C17*E17)</f>
        <v>6000</v>
      </c>
      <c r="G17" s="17" t="s">
        <v>30</v>
      </c>
    </row>
    <row r="18" ht="20" customHeight="1" spans="1:7" x14ac:dyDescent="0.25">
      <c r="A18" s="12">
        <v>4</v>
      </c>
      <c r="B18" s="13" t="s">
        <v>31</v>
      </c>
      <c r="C18" s="14">
        <v>1</v>
      </c>
      <c r="D18" s="15" t="s">
        <v>32</v>
      </c>
      <c r="E18" s="16">
        <v>3000</v>
      </c>
      <c r="F18" s="16">
        <f>IF(OR(C18="",E18=""),"",C18*E18)</f>
        <v>3000</v>
      </c>
      <c r="G18" s="17" t="s">
        <v>33</v>
      </c>
    </row>
    <row r="19" ht="32" customHeight="1" spans="1:7" x14ac:dyDescent="0.25">
      <c r="A19" s="12">
        <v>5</v>
      </c>
      <c r="B19" s="13" t="s">
        <v>34</v>
      </c>
      <c r="C19" s="14">
        <v>1</v>
      </c>
      <c r="D19" s="15" t="s">
        <v>24</v>
      </c>
      <c r="E19" s="16">
        <v>2000</v>
      </c>
      <c r="F19" s="16">
        <f>IF(OR(C19="",E19=""),"",C19*E19)</f>
        <v>2000</v>
      </c>
      <c r="G19" s="17" t="s">
        <v>35</v>
      </c>
    </row>
    <row r="20" ht="20" customHeight="1" spans="1:7" x14ac:dyDescent="0.25">
      <c r="A20" s="12">
        <v>6</v>
      </c>
      <c r="B20" s="13" t="s">
        <v>36</v>
      </c>
      <c r="C20" s="14">
        <v>1</v>
      </c>
      <c r="D20" s="15" t="s">
        <v>37</v>
      </c>
      <c r="E20" s="16">
        <v>8000</v>
      </c>
      <c r="F20" s="16">
        <f>IF(OR(C20="",E20=""),"",C20*E20)</f>
        <v>8000</v>
      </c>
      <c r="G20" s="17" t="s">
        <v>38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39</v>
      </c>
      <c r="B27" s="8"/>
      <c r="C27" s="8"/>
      <c r="D27" s="8"/>
      <c r="E27" s="19" t="s">
        <v>40</v>
      </c>
      <c r="F27" s="16">
        <f>SUM(F15:F25)</f>
        <v>42000</v>
      </c>
    </row>
    <row r="28" spans="1:6" x14ac:dyDescent="0.25">
      <c r="A28" s="20" t="s">
        <v>41</v>
      </c>
      <c r="B28" s="20"/>
      <c r="C28" s="20"/>
      <c r="D28" s="20"/>
      <c r="E28" s="19" t="s">
        <v>42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43</v>
      </c>
      <c r="F29" s="16">
        <f>ROUND(F27*F28,0)</f>
        <v>2100</v>
      </c>
    </row>
    <row r="30" ht="22" customHeight="1" spans="1:6" x14ac:dyDescent="0.25">
      <c r="A30" s="20"/>
      <c r="B30" s="20"/>
      <c r="C30" s="20"/>
      <c r="D30" s="20"/>
      <c r="E30" s="22" t="s">
        <v>44</v>
      </c>
      <c r="F30" s="23">
        <f>F27+F29</f>
        <v>44100</v>
      </c>
    </row>
    <row r="31" spans="1:6" x14ac:dyDescent="0.25">
      <c r="A31" s="20"/>
      <c r="B31" s="20"/>
      <c r="C31" s="20"/>
      <c r="D31" s="20"/>
      <c r="E31" s="19" t="s">
        <v>45</v>
      </c>
      <c r="F31" s="24">
        <v>0</v>
      </c>
    </row>
    <row r="32" spans="1:6" x14ac:dyDescent="0.25">
      <c r="A32" s="20"/>
      <c r="B32" s="20"/>
      <c r="C32" s="20"/>
      <c r="D32" s="20"/>
      <c r="E32" s="19" t="s">
        <v>46</v>
      </c>
      <c r="F32" s="16">
        <f>ROUND(F30*F31,0)</f>
        <v>0</v>
      </c>
    </row>
    <row r="33" spans="1:6" x14ac:dyDescent="0.25">
      <c r="A33" s="20"/>
      <c r="B33" s="20"/>
      <c r="C33" s="20"/>
      <c r="D33" s="20"/>
      <c r="E33" s="19" t="s">
        <v>47</v>
      </c>
      <c r="F33" s="16">
        <f>F30-F32</f>
        <v>44100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48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49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50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51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52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53</v>
      </c>
      <c r="B42" s="26"/>
      <c r="C42" s="26"/>
      <c r="D42" s="26"/>
      <c r="E42" s="26"/>
      <c r="F42" s="26"/>
      <c r="G42" s="26"/>
    </row>
    <row r="44" spans="1:7" x14ac:dyDescent="0.25">
      <c r="A44" s="27" t="s">
        <v>54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55</v>
      </c>
      <c r="B1" s="28"/>
    </row>
    <row r="2" ht="18" customHeight="1" spans="1:2" x14ac:dyDescent="0.25">
      <c r="A2" s="29" t="s">
        <v>56</v>
      </c>
      <c r="B2" s="30" t="s">
        <v>57</v>
      </c>
    </row>
    <row r="3" ht="33" customHeight="1" spans="1:2" x14ac:dyDescent="0.25">
      <c r="A3" s="29" t="s">
        <v>58</v>
      </c>
      <c r="B3" s="30" t="s">
        <v>59</v>
      </c>
    </row>
    <row r="4" ht="18" customHeight="1" spans="1:2" x14ac:dyDescent="0.25">
      <c r="A4" s="29" t="s">
        <v>60</v>
      </c>
      <c r="B4" s="30" t="s">
        <v>61</v>
      </c>
    </row>
    <row r="6" ht="18" customHeight="1" spans="1:2" x14ac:dyDescent="0.25">
      <c r="A6" s="31" t="s">
        <v>62</v>
      </c>
      <c r="B6" s="31"/>
    </row>
    <row r="7" ht="18" customHeight="1" spans="2:2" x14ac:dyDescent="0.25">
      <c r="B7" s="30" t="s">
        <v>63</v>
      </c>
    </row>
    <row r="8" ht="18" customHeight="1" spans="2:2" x14ac:dyDescent="0.25">
      <c r="B8" s="30" t="s">
        <v>64</v>
      </c>
    </row>
    <row r="9" ht="18" customHeight="1" spans="2:2" x14ac:dyDescent="0.25">
      <c r="B9" s="30" t="s">
        <v>65</v>
      </c>
    </row>
    <row r="10" ht="18" customHeight="1" spans="2:2" x14ac:dyDescent="0.25">
      <c r="B10" s="30" t="s">
        <v>66</v>
      </c>
    </row>
    <row r="11" ht="18" customHeight="1" spans="2:2" x14ac:dyDescent="0.25">
      <c r="B11" s="30" t="s">
        <v>67</v>
      </c>
    </row>
    <row r="13" ht="18" customHeight="1" spans="1:2" x14ac:dyDescent="0.25">
      <c r="A13" s="31" t="s">
        <v>68</v>
      </c>
      <c r="B13" s="31"/>
    </row>
    <row r="14" ht="18" customHeight="1" spans="2:2" x14ac:dyDescent="0.25">
      <c r="B14" s="30" t="s">
        <v>69</v>
      </c>
    </row>
    <row r="15" ht="18" customHeight="1" spans="2:2" x14ac:dyDescent="0.25">
      <c r="B15" s="30" t="s">
        <v>70</v>
      </c>
    </row>
    <row r="16" ht="18" customHeight="1" spans="2:2" x14ac:dyDescent="0.25">
      <c r="B16" s="30" t="s">
        <v>71</v>
      </c>
    </row>
    <row r="18" spans="1:2" x14ac:dyDescent="0.25">
      <c r="A18" s="32" t="s">
        <v>54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辦公室清潔報價單範本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