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報價單" state="visible" r:id="rId4"/>
    <sheet sheetId="2" name="使用說明" state="visible" r:id="rId5"/>
  </sheets>
  <definedNames>
    <definedName name="_xlnm.Print_Area" localSheetId="0">'報價單'!$A$1:$G$44</definedName>
  </definedNames>
  <calcPr calcId="171027" fullCalcOnLoad="1"/>
</workbook>
</file>

<file path=xl/sharedStrings.xml><?xml version="1.0" encoding="utf-8"?>
<sst xmlns="http://schemas.openxmlformats.org/spreadsheetml/2006/main" count="78" uniqueCount="73">
  <si>
    <t>報價單</t>
  </si>
  <si>
    <t>客戶</t>
  </si>
  <si>
    <t>報價單號</t>
  </si>
  <si>
    <t>Q-0001</t>
  </si>
  <si>
    <t>［客戶名稱／公司抬頭］</t>
  </si>
  <si>
    <t>報價日期</t>
  </si>
  <si>
    <t>統一編號：［對方是公司時填寫］</t>
  </si>
  <si>
    <t>有效天數</t>
  </si>
  <si>
    <t>聯絡人／電話：［　］</t>
  </si>
  <si>
    <t>有效期限</t>
  </si>
  <si>
    <t>地址：［　］</t>
  </si>
  <si>
    <t>報價人</t>
  </si>
  <si>
    <t>報價項目：［商業空間裝修］</t>
  </si>
  <si>
    <t>［公司或工作室名稱］</t>
  </si>
  <si>
    <t>統一編號：［　］</t>
  </si>
  <si>
    <t>地址／Email：［　］</t>
  </si>
  <si>
    <t>項次</t>
  </si>
  <si>
    <t>項目</t>
  </si>
  <si>
    <t>數量</t>
  </si>
  <si>
    <t>單位</t>
  </si>
  <si>
    <t>單價</t>
  </si>
  <si>
    <t>金額</t>
  </si>
  <si>
    <t>備註</t>
  </si>
  <si>
    <t>輕鋼架隔間（雙面石膏板、含隔音棉）</t>
  </si>
  <si>
    <t>坪</t>
  </si>
  <si>
    <t>參考價：NT$4,500–7,500／坪</t>
  </si>
  <si>
    <t>系統天花板（礦纖板 60×60）</t>
  </si>
  <si>
    <t>參考價：NT$1,800–3,200／坪</t>
  </si>
  <si>
    <t>地坪（方塊地毯或塑膠地磚）</t>
  </si>
  <si>
    <t>參考價：NT$1,800–4,000／坪</t>
  </si>
  <si>
    <t>門扇與門框（含五金）</t>
  </si>
  <si>
    <t>樘</t>
  </si>
  <si>
    <t>參考價：NT$12,000–35,000／樘</t>
  </si>
  <si>
    <t>燈具與插座配置（合格水電）</t>
  </si>
  <si>
    <t>式</t>
  </si>
  <si>
    <t>參考價：NT$150,000–500,000</t>
  </si>
  <si>
    <t>夜間施工加成</t>
  </si>
  <si>
    <t>晚</t>
  </si>
  <si>
    <t>參考價：NT$8,000–25,000／晚</t>
  </si>
  <si>
    <t>付款條件</t>
  </si>
  <si>
    <t>小計（未稅）</t>
  </si>
  <si>
    <t>常見簽約付 20% 訂金，用來備門扇、玻璃這類交期長的材料，依隔間、天花、完工三階段請款，尾款保留 5–10% 待缺失改善後付清。商業案件請業主提供公司抬頭與統編，報價為未稅、另加 5% 營業稅。報價有效期 30 天，變更一律書面確認後施作。</t>
  </si>
  <si>
    <t>營業稅率</t>
  </si>
  <si>
    <t>營業稅</t>
  </si>
  <si>
    <t>總計（含稅）</t>
  </si>
  <si>
    <t>訂金比例</t>
  </si>
  <si>
    <t>訂金</t>
  </si>
  <si>
    <t>尾款</t>
  </si>
  <si>
    <t>・本報價自報價日起 30 天內有效；報價範圍以外的變更，另行報價並經確認後施作。</t>
  </si>
  <si>
    <t>・以上單價為未稅價，營業稅 5% 另計。若要報含稅價，請把營業稅率改成 0%，並在備註寫明「含稅」。</t>
  </si>
  <si>
    <t>・對方是公司、需要報帳時，請填寫對方統一編號，開立發票時打上統編。</t>
  </si>
  <si>
    <t>・訂金比例可以修改：完工後一次付清的案子，請改成 0%。</t>
  </si>
  <si>
    <t>・單價預填 nexupira.com 範本參考價的下限，僅為範例、不代表行情，請改成你的實際價格。</t>
  </si>
  <si>
    <t>客戶確認簽章：＿＿＿＿＿＿＿＿＿＿　　日期：＿＿＿＿＿＿＿＿</t>
  </si>
  <si>
    <t>使用 NEXUPIRA 製作 · nexupira.com</t>
  </si>
  <si>
    <t>這份檔案怎麼用</t>
  </si>
  <si>
    <t>1.</t>
  </si>
  <si>
    <t>填上方的報價人、客戶、報價單號與報價日期，有效期限會自動算好。</t>
  </si>
  <si>
    <t>2.</t>
  </si>
  <si>
    <t>把範例項目和單價改成你的。金額、營業稅、總計、訂金和尾款會自動計算；下方的空白列可以直接加項目。</t>
  </si>
  <si>
    <t>3.</t>
  </si>
  <si>
    <t>清掉備註欄的參考價，確認付款條件，再列印或另存 PDF（列印範圍已設成 A4）傳給客人。</t>
  </si>
  <si>
    <t>報價單上要寫清楚的事</t>
  </si>
  <si>
    <t>・施工坪數與依據的圖面版次，之後改圖就看得出是變更。</t>
  </si>
  <si>
    <t>・大樓規定：施工時段、貨梯預約、公共區域保護，裝修押金與管理費由誰付。</t>
  </si>
  <si>
    <t>・消防、空調主機、弱電若須大樓指定廠商，寫明是你代辦收管理費，還是業主自行發包。</t>
  </si>
  <si>
    <t>・材料表：天花板、地坪、隔間板材的品牌型號與防火等級。</t>
  </si>
  <si>
    <t>・室內裝修相關申請是否包含，規費另計或實報。</t>
  </si>
  <si>
    <t>常見的錯誤</t>
  </si>
  <si>
    <t>・用白天的工資報價，結果大樓只准晚上十點後敲打。</t>
  </si>
  <si>
    <t>・漏算管委會裝修押金、電梯保護費與垃圾清運規定，做完自己吸收。</t>
  </si>
  <si>
    <t>・報價沒對應圖面版次，業主改了三次配置還說「原本就包含」。</t>
  </si>
  <si>
    <t>・以為原本的天花板與消防灑水頭可以不動，拆開才知道要移位。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</si>
</sst>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yyyy/mm/dd"/>
    <numFmt numFmtId="165" formatCode="&quot;NT$&quot;#,##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Microsoft JhengHei"/>
    </font>
    <font>
      <b/>
      <color rgb="FF14605F"/>
      <sz val="10"/>
      <name val="Microsoft JhengHei"/>
    </font>
    <font>
      <color rgb="FF5F6B6A"/>
      <sz val="10"/>
      <name val="Microsoft JhengHei"/>
    </font>
    <font>
      <color rgb="FF1D2524"/>
      <sz val="10"/>
      <name val="Microsoft JhengHei"/>
    </font>
    <font>
      <b/>
      <color rgb="FFFFFFFF"/>
      <sz val="10"/>
      <name val="Microsoft JhengHei"/>
    </font>
    <font>
      <color rgb="FF5F6B6A"/>
      <sz val="8"/>
      <name val="Microsoft JhengHei"/>
    </font>
    <font>
      <color rgb="FF1D2524"/>
      <sz val="9"/>
      <name val="Microsoft JhengHei"/>
    </font>
    <font>
      <b/>
      <color rgb="FF1D2524"/>
      <sz val="10"/>
      <name val="Microsoft JhengHei"/>
    </font>
    <font>
      <b/>
      <color rgb="FF1D2524"/>
      <sz val="12"/>
      <name val="Microsoft JhengHei"/>
    </font>
    <font>
      <color rgb="FF5F6B6A"/>
      <sz val="9"/>
      <name val="Microsoft JhengHei"/>
    </font>
    <font>
      <color rgb="FF14605F"/>
      <sz val="8"/>
      <name val="Microsoft JhengHei"/>
    </font>
    <font>
      <b/>
      <color rgb="FF14605F"/>
      <sz val="14"/>
      <name val="Microsoft JhengHei"/>
    </font>
    <font>
      <color rgb="FF14605F"/>
      <sz val="9"/>
      <name val="Microsoft JhengHei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30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14</v>
      </c>
      <c r="F10" s="9"/>
      <c r="G10" s="9"/>
    </row>
    <row r="11" spans="5:7" x14ac:dyDescent="0.25">
      <c r="E11" s="9" t="s">
        <v>8</v>
      </c>
      <c r="F11" s="9"/>
      <c r="G11" s="9"/>
    </row>
    <row r="12" spans="5:7" x14ac:dyDescent="0.25">
      <c r="E12" s="9" t="s">
        <v>15</v>
      </c>
      <c r="F12" s="9"/>
      <c r="G12" s="9"/>
    </row>
    <row r="13" ht="8" customHeight="1" x14ac:dyDescent="0.25"/>
    <row r="14" ht="22" customHeight="1" spans="1:7" x14ac:dyDescent="0.25">
      <c r="A14" s="10" t="s">
        <v>16</v>
      </c>
      <c r="B14" s="11" t="s">
        <v>17</v>
      </c>
      <c r="C14" s="10" t="s">
        <v>18</v>
      </c>
      <c r="D14" s="10" t="s">
        <v>19</v>
      </c>
      <c r="E14" s="10" t="s">
        <v>20</v>
      </c>
      <c r="F14" s="10" t="s">
        <v>21</v>
      </c>
      <c r="G14" s="11" t="s">
        <v>22</v>
      </c>
    </row>
    <row r="15" ht="32" customHeight="1" spans="1:7" x14ac:dyDescent="0.25">
      <c r="A15" s="12">
        <v>1</v>
      </c>
      <c r="B15" s="13" t="s">
        <v>23</v>
      </c>
      <c r="C15" s="14">
        <v>15</v>
      </c>
      <c r="D15" s="15" t="s">
        <v>24</v>
      </c>
      <c r="E15" s="16">
        <v>4500</v>
      </c>
      <c r="F15" s="16">
        <f>IF(OR(C15="",E15=""),"",C15*E15)</f>
        <v>67500</v>
      </c>
      <c r="G15" s="17" t="s">
        <v>25</v>
      </c>
    </row>
    <row r="16" ht="20" customHeight="1" spans="1:7" x14ac:dyDescent="0.25">
      <c r="A16" s="12">
        <v>2</v>
      </c>
      <c r="B16" s="13" t="s">
        <v>26</v>
      </c>
      <c r="C16" s="14">
        <v>50</v>
      </c>
      <c r="D16" s="15" t="s">
        <v>24</v>
      </c>
      <c r="E16" s="16">
        <v>1800</v>
      </c>
      <c r="F16" s="16">
        <f>IF(OR(C16="",E16=""),"",C16*E16)</f>
        <v>90000</v>
      </c>
      <c r="G16" s="17" t="s">
        <v>27</v>
      </c>
    </row>
    <row r="17" ht="20" customHeight="1" spans="1:7" x14ac:dyDescent="0.25">
      <c r="A17" s="12">
        <v>3</v>
      </c>
      <c r="B17" s="13" t="s">
        <v>28</v>
      </c>
      <c r="C17" s="14">
        <v>50</v>
      </c>
      <c r="D17" s="15" t="s">
        <v>24</v>
      </c>
      <c r="E17" s="16">
        <v>1800</v>
      </c>
      <c r="F17" s="16">
        <f>IF(OR(C17="",E17=""),"",C17*E17)</f>
        <v>90000</v>
      </c>
      <c r="G17" s="17" t="s">
        <v>29</v>
      </c>
    </row>
    <row r="18" ht="20" customHeight="1" spans="1:7" x14ac:dyDescent="0.25">
      <c r="A18" s="12">
        <v>4</v>
      </c>
      <c r="B18" s="13" t="s">
        <v>30</v>
      </c>
      <c r="C18" s="14">
        <v>6</v>
      </c>
      <c r="D18" s="15" t="s">
        <v>31</v>
      </c>
      <c r="E18" s="16">
        <v>12000</v>
      </c>
      <c r="F18" s="16">
        <f>IF(OR(C18="",E18=""),"",C18*E18)</f>
        <v>72000</v>
      </c>
      <c r="G18" s="17" t="s">
        <v>32</v>
      </c>
    </row>
    <row r="19" ht="20" customHeight="1" spans="1:7" x14ac:dyDescent="0.25">
      <c r="A19" s="12">
        <v>5</v>
      </c>
      <c r="B19" s="13" t="s">
        <v>33</v>
      </c>
      <c r="C19" s="14">
        <v>1</v>
      </c>
      <c r="D19" s="15" t="s">
        <v>34</v>
      </c>
      <c r="E19" s="16">
        <v>150000</v>
      </c>
      <c r="F19" s="16">
        <f>IF(OR(C19="",E19=""),"",C19*E19)</f>
        <v>150000</v>
      </c>
      <c r="G19" s="17" t="s">
        <v>35</v>
      </c>
    </row>
    <row r="20" ht="20" customHeight="1" spans="1:7" x14ac:dyDescent="0.25">
      <c r="A20" s="12">
        <v>6</v>
      </c>
      <c r="B20" s="13" t="s">
        <v>36</v>
      </c>
      <c r="C20" s="14">
        <v>5</v>
      </c>
      <c r="D20" s="15" t="s">
        <v>37</v>
      </c>
      <c r="E20" s="16">
        <v>8000</v>
      </c>
      <c r="F20" s="16">
        <f>IF(OR(C20="",E20=""),"",C20*E20)</f>
        <v>40000</v>
      </c>
      <c r="G20" s="17" t="s">
        <v>38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39</v>
      </c>
      <c r="B27" s="8"/>
      <c r="C27" s="8"/>
      <c r="D27" s="8"/>
      <c r="E27" s="19" t="s">
        <v>40</v>
      </c>
      <c r="F27" s="16">
        <f>SUM(F15:F25)</f>
        <v>509500</v>
      </c>
    </row>
    <row r="28" spans="1:6" x14ac:dyDescent="0.25">
      <c r="A28" s="20" t="s">
        <v>41</v>
      </c>
      <c r="B28" s="20"/>
      <c r="C28" s="20"/>
      <c r="D28" s="20"/>
      <c r="E28" s="19" t="s">
        <v>42</v>
      </c>
      <c r="F28" s="21">
        <v>0.05</v>
      </c>
    </row>
    <row r="29" spans="1:6" x14ac:dyDescent="0.25">
      <c r="A29" s="20"/>
      <c r="B29" s="20"/>
      <c r="C29" s="20"/>
      <c r="D29" s="20"/>
      <c r="E29" s="19" t="s">
        <v>43</v>
      </c>
      <c r="F29" s="16">
        <f>ROUND(F27*F28,0)</f>
        <v>25475</v>
      </c>
    </row>
    <row r="30" ht="22" customHeight="1" spans="1:6" x14ac:dyDescent="0.25">
      <c r="A30" s="20"/>
      <c r="B30" s="20"/>
      <c r="C30" s="20"/>
      <c r="D30" s="20"/>
      <c r="E30" s="22" t="s">
        <v>44</v>
      </c>
      <c r="F30" s="23">
        <f>F27+F29</f>
        <v>534975</v>
      </c>
    </row>
    <row r="31" spans="1:6" x14ac:dyDescent="0.25">
      <c r="A31" s="20"/>
      <c r="B31" s="20"/>
      <c r="C31" s="20"/>
      <c r="D31" s="20"/>
      <c r="E31" s="19" t="s">
        <v>45</v>
      </c>
      <c r="F31" s="24">
        <v>0.2</v>
      </c>
    </row>
    <row r="32" spans="1:6" x14ac:dyDescent="0.25">
      <c r="A32" s="20"/>
      <c r="B32" s="20"/>
      <c r="C32" s="20"/>
      <c r="D32" s="20"/>
      <c r="E32" s="19" t="s">
        <v>46</v>
      </c>
      <c r="F32" s="16">
        <f>ROUND(F30*F31,0)</f>
        <v>106995</v>
      </c>
    </row>
    <row r="33" spans="1:6" x14ac:dyDescent="0.25">
      <c r="A33" s="20"/>
      <c r="B33" s="20"/>
      <c r="C33" s="20"/>
      <c r="D33" s="20"/>
      <c r="E33" s="19" t="s">
        <v>47</v>
      </c>
      <c r="F33" s="16">
        <f>F30-F32</f>
        <v>427980</v>
      </c>
    </row>
    <row r="35" spans="1:7" x14ac:dyDescent="0.25">
      <c r="A35" s="8" t="s">
        <v>22</v>
      </c>
      <c r="B35" s="8"/>
      <c r="C35" s="8"/>
      <c r="D35" s="8"/>
      <c r="E35" s="8"/>
      <c r="F35" s="8"/>
      <c r="G35" s="8"/>
    </row>
    <row r="36" ht="17" customHeight="1" spans="1:7" x14ac:dyDescent="0.25">
      <c r="A36" s="25" t="s">
        <v>48</v>
      </c>
      <c r="B36" s="25"/>
      <c r="C36" s="25"/>
      <c r="D36" s="25"/>
      <c r="E36" s="25"/>
      <c r="F36" s="25"/>
      <c r="G36" s="25"/>
    </row>
    <row r="37" ht="17" customHeight="1" spans="1:7" x14ac:dyDescent="0.25">
      <c r="A37" s="25" t="s">
        <v>49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50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51</v>
      </c>
      <c r="B39" s="25"/>
      <c r="C39" s="25"/>
      <c r="D39" s="25"/>
      <c r="E39" s="25"/>
      <c r="F39" s="25"/>
      <c r="G39" s="25"/>
    </row>
    <row r="40" ht="17" customHeight="1" spans="1:7" x14ac:dyDescent="0.25">
      <c r="A40" s="25" t="s">
        <v>52</v>
      </c>
      <c r="B40" s="25"/>
      <c r="C40" s="25"/>
      <c r="D40" s="25"/>
      <c r="E40" s="25"/>
      <c r="F40" s="25"/>
      <c r="G40" s="25"/>
    </row>
    <row r="42" ht="26" customHeight="1" spans="1:7" x14ac:dyDescent="0.25">
      <c r="A42" s="26" t="s">
        <v>53</v>
      </c>
      <c r="B42" s="26"/>
      <c r="C42" s="26"/>
      <c r="D42" s="26"/>
      <c r="E42" s="26"/>
      <c r="F42" s="26"/>
      <c r="G42" s="26"/>
    </row>
    <row r="44" spans="1:7" x14ac:dyDescent="0.25">
      <c r="A44" s="27" t="s">
        <v>54</v>
      </c>
      <c r="B44" s="27"/>
      <c r="C44" s="27"/>
      <c r="D44" s="27"/>
      <c r="E44" s="27"/>
      <c r="F44" s="27"/>
      <c r="G44" s="27"/>
    </row>
  </sheetData>
  <mergeCells count="26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0:G40"/>
    <mergeCell ref="A42:G42"/>
    <mergeCell ref="A44:G44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報價日期" sqref="F4">
      <formula1>36526</formula1>
    </dataValidation>
  </dataValidations>
  <hyperlinks>
    <hyperlink ref="A44" r:id="rId1" tooltip="https://nexupira.com/zh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55</v>
      </c>
      <c r="B1" s="28"/>
    </row>
    <row r="2" ht="18" customHeight="1" spans="1:2" x14ac:dyDescent="0.25">
      <c r="A2" s="29" t="s">
        <v>56</v>
      </c>
      <c r="B2" s="30" t="s">
        <v>57</v>
      </c>
    </row>
    <row r="3" ht="33" customHeight="1" spans="1:2" x14ac:dyDescent="0.25">
      <c r="A3" s="29" t="s">
        <v>58</v>
      </c>
      <c r="B3" s="30" t="s">
        <v>59</v>
      </c>
    </row>
    <row r="4" ht="18" customHeight="1" spans="1:2" x14ac:dyDescent="0.25">
      <c r="A4" s="29" t="s">
        <v>60</v>
      </c>
      <c r="B4" s="30" t="s">
        <v>61</v>
      </c>
    </row>
    <row r="6" ht="18" customHeight="1" spans="1:2" x14ac:dyDescent="0.25">
      <c r="A6" s="31" t="s">
        <v>62</v>
      </c>
      <c r="B6" s="31"/>
    </row>
    <row r="7" ht="18" customHeight="1" spans="2:2" x14ac:dyDescent="0.25">
      <c r="B7" s="30" t="s">
        <v>63</v>
      </c>
    </row>
    <row r="8" ht="18" customHeight="1" spans="2:2" x14ac:dyDescent="0.25">
      <c r="B8" s="30" t="s">
        <v>64</v>
      </c>
    </row>
    <row r="9" ht="18" customHeight="1" spans="2:2" x14ac:dyDescent="0.25">
      <c r="B9" s="30" t="s">
        <v>65</v>
      </c>
    </row>
    <row r="10" ht="18" customHeight="1" spans="2:2" x14ac:dyDescent="0.25">
      <c r="B10" s="30" t="s">
        <v>66</v>
      </c>
    </row>
    <row r="11" ht="18" customHeight="1" spans="2:2" x14ac:dyDescent="0.25">
      <c r="B11" s="30" t="s">
        <v>67</v>
      </c>
    </row>
    <row r="13" ht="18" customHeight="1" spans="1:2" x14ac:dyDescent="0.25">
      <c r="A13" s="31" t="s">
        <v>68</v>
      </c>
      <c r="B13" s="31"/>
    </row>
    <row r="14" ht="18" customHeight="1" spans="2:2" x14ac:dyDescent="0.25">
      <c r="B14" s="30" t="s">
        <v>69</v>
      </c>
    </row>
    <row r="15" ht="18" customHeight="1" spans="2:2" x14ac:dyDescent="0.25">
      <c r="B15" s="30" t="s">
        <v>70</v>
      </c>
    </row>
    <row r="16" ht="18" customHeight="1" spans="2:2" x14ac:dyDescent="0.25">
      <c r="B16" s="30" t="s">
        <v>71</v>
      </c>
    </row>
    <row r="17" ht="18" customHeight="1" spans="2:2" x14ac:dyDescent="0.25">
      <c r="B17" s="30" t="s">
        <v>72</v>
      </c>
    </row>
    <row r="19" spans="1:2" x14ac:dyDescent="0.25">
      <c r="A19" s="32" t="s">
        <v>54</v>
      </c>
      <c r="B19" s="32"/>
    </row>
  </sheetData>
  <mergeCells count="4">
    <mergeCell ref="A1:B1"/>
    <mergeCell ref="A6:B6"/>
    <mergeCell ref="A13:B13"/>
    <mergeCell ref="A19:B19"/>
  </mergeCells>
  <hyperlinks>
    <hyperlink ref="A19" r:id="rId1" tooltip="https://nexupira.com/zh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報價單</vt:lpstr>
      <vt:lpstr>使用說明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商業空間裝修報價單範本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