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<sst xmlns="http://schemas.openxmlformats.org/spreadsheetml/2006/main" count="78" uniqueCount="72">
  <si>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</si>
  <si>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</si>
  <si>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</si>
  <si>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</si>
  <si>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</si>
  <si>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</si>
  <si>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</si>
  <si>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</si>
  <si>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</si>
  <si>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</si>
  <si>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</si>
  <si>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</si>
  <si>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報價項目：［企業贈品］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</si>
  <si>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</si>
  <si>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</si>
  <si>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</si>
  <si>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</si>
  <si>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</si>
  <si>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</si>
  <si>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</si>
  <si>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</si>
  <si>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</si>
  <si>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</si>
  <si>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不鏽鋼保溫杯 500ml</t>
  </si>
  <si>
    <t>個</t>
  </si>
  <si>
    <t>參考價：NT$150–400／個</t>
  </si>
  <si>
    <t>LOGO 雷射雕刻（單一位置）</t>
  </si>
  <si>
    <t>參考價：NT$20–60／個</t>
  </si>
  <si>
    <t>製版費</t>
  </si>
  <si>
    <t>式</t>
  </si>
  <si>
    <t>參考價：NT$800–2,500</t>
  </si>
  <si>
    <t>大貨前實品打樣</t>
  </si>
  <si>
    <t>參考價：NT$1,000–3,000</t>
  </si>
  <si>
    <t>單入禮盒包裝</t>
  </si>
  <si>
    <t>參考價：NT$25–80／個</t>
  </si>
  <si>
    <t>運費（單一地址）</t>
  </si>
  <si>
    <t>趟</t>
  </si>
  <si>
    <t>參考價：NT$500–2,500</t>
  </si>
  <si>
    <t>付款條件</t>
  </si>
  <si>
    <t>小計（未稅）</t>
  </si>
  <si>
    <t>確認訂單時收 50% 訂金，出貨前付清尾款；長期合作的企業客戶可月結 30 天。製作期從樣稿書面確認日起算，開始量產後不接受取消。廠商價格與庫存常變動，報價有效期 14 天，報價未稅，開立發票另加 5% 營業稅。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</si>
  <si>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</si>
  <si>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</si>
  <si>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</si>
  <si>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</si>
  <si>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</si>
  <si>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</si>
  <si>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</si>
  <si>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</si>
  <si>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</si>
  <si>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</si>
  <si>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</si>
  <si>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</si>
  <si>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</si>
  <si>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</si>
  <si>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</si>
  <si>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</si>
  <si>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</si>
  <si>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</si>
  <si>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</si>
  <si>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</si>
  <si>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</si>
  <si>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・品項、顏色、廠商的最低訂購量（MOQ），以及下一個數量級距的單價。</t>
  </si>
  <si>
    <t>・印製方式（網印、移印、雷雕、彩色印刷）、印刷範圍與 LOGO 色數，是否需要對 Pantone 色號。</t>
  </si>
  <si>
    <t>・打樣：電子樣稿是否已含、實品打樣另計，以及由誰簽認。</t>
  </si>
  <si>
    <t>・到貨日、自樣稿確認起的製作期，從國外進貨時的運輸方式與時間。</t>
  </si>
  <si>
    <t>・數量誤差範圍，到貨發現瑕疵如何回報與補貨。</t>
  </si>
  <si>
    <t>常見的錯誤</t>
  </si>
  <si>
    <t>・照型錄單價報價，沒算製版費和運費，最後自己吸收。</t>
  </si>
  <si>
    <t>・尾牙或展覽前答應到貨日，沒先確認工廠排程。</t>
  </si>
  <si>
    <t>・大量訂單跳過實品打樣，收到才發現 LOGO 顏色不對。</t>
  </si>
  <si>
    <t>・沒寫數量誤差，多出的 3% 客戶不願意付錢。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</si>
</sst>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250</v>
      </c>
      <c r="D15" s="15" t="s">
        <v>24</v>
      </c>
      <c r="E15" s="16">
        <v>150</v>
      </c>
      <c r="F15" s="16">
        <f>IF(OR(C15="",E15=""),"",C15*E15)</f>
        <v>37500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250</v>
      </c>
      <c r="D16" s="15" t="s">
        <v>24</v>
      </c>
      <c r="E16" s="16">
        <v>20</v>
      </c>
      <c r="F16" s="16">
        <f>IF(OR(C16="",E16=""),"",C16*E16)</f>
        <v>5000</v>
      </c>
      <c r="G16" s="17" t="s">
        <v>27</v>
      </c>
    </row>
    <row r="17" ht="20" customHeight="1" spans="1:7" x14ac:dyDescent="0.25">
      <c r="A17" s="12">
        <v>3</v>
      </c>
      <c r="B17" s="13" t="s">
        <v>28</v>
      </c>
      <c r="C17" s="14">
        <v>1</v>
      </c>
      <c r="D17" s="15" t="s">
        <v>29</v>
      </c>
      <c r="E17" s="16">
        <v>800</v>
      </c>
      <c r="F17" s="16">
        <f>IF(OR(C17="",E17=""),"",C17*E17)</f>
        <v>800</v>
      </c>
      <c r="G17" s="17" t="s">
        <v>30</v>
      </c>
    </row>
    <row r="18" ht="20" customHeight="1" spans="1:7" x14ac:dyDescent="0.25">
      <c r="A18" s="12">
        <v>4</v>
      </c>
      <c r="B18" s="13" t="s">
        <v>31</v>
      </c>
      <c r="C18" s="14">
        <v>1</v>
      </c>
      <c r="D18" s="15" t="s">
        <v>24</v>
      </c>
      <c r="E18" s="16">
        <v>1000</v>
      </c>
      <c r="F18" s="16">
        <f>IF(OR(C18="",E18=""),"",C18*E18)</f>
        <v>1000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250</v>
      </c>
      <c r="D19" s="15" t="s">
        <v>24</v>
      </c>
      <c r="E19" s="16">
        <v>25</v>
      </c>
      <c r="F19" s="16">
        <f>IF(OR(C19="",E19=""),"",C19*E19)</f>
        <v>6250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36</v>
      </c>
      <c r="E20" s="16">
        <v>500</v>
      </c>
      <c r="F20" s="16">
        <f>IF(OR(C20="",E20=""),"",C20*E20)</f>
        <v>500</v>
      </c>
      <c r="G20" s="17" t="s">
        <v>37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38</v>
      </c>
      <c r="B27" s="8"/>
      <c r="C27" s="8"/>
      <c r="D27" s="8"/>
      <c r="E27" s="19" t="s">
        <v>39</v>
      </c>
      <c r="F27" s="16">
        <f>SUM(F15:F25)</f>
        <v>51050</v>
      </c>
    </row>
    <row r="28" spans="1:6" x14ac:dyDescent="0.25">
      <c r="A28" s="20" t="s">
        <v>40</v>
      </c>
      <c r="B28" s="20"/>
      <c r="C28" s="20"/>
      <c r="D28" s="20"/>
      <c r="E28" s="19" t="s">
        <v>41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42</v>
      </c>
      <c r="F29" s="16">
        <f>ROUND(F27*F28,0)</f>
        <v>2553</v>
      </c>
    </row>
    <row r="30" ht="22" customHeight="1" spans="1:6" x14ac:dyDescent="0.25">
      <c r="A30" s="20"/>
      <c r="B30" s="20"/>
      <c r="C30" s="20"/>
      <c r="D30" s="20"/>
      <c r="E30" s="22" t="s">
        <v>43</v>
      </c>
      <c r="F30" s="23">
        <f>F27+F29</f>
        <v>53603</v>
      </c>
    </row>
    <row r="31" spans="1:6" x14ac:dyDescent="0.25">
      <c r="A31" s="20"/>
      <c r="B31" s="20"/>
      <c r="C31" s="20"/>
      <c r="D31" s="20"/>
      <c r="E31" s="19" t="s">
        <v>44</v>
      </c>
      <c r="F31" s="24">
        <v>0.5</v>
      </c>
    </row>
    <row r="32" spans="1:6" x14ac:dyDescent="0.25">
      <c r="A32" s="20"/>
      <c r="B32" s="20"/>
      <c r="C32" s="20"/>
      <c r="D32" s="20"/>
      <c r="E32" s="19" t="s">
        <v>45</v>
      </c>
      <c r="F32" s="16">
        <f>ROUND(F30*F31,0)</f>
        <v>26802</v>
      </c>
    </row>
    <row r="33" spans="1:6" x14ac:dyDescent="0.25">
      <c r="A33" s="20"/>
      <c r="B33" s="20"/>
      <c r="C33" s="20"/>
      <c r="D33" s="20"/>
      <c r="E33" s="19" t="s">
        <v>46</v>
      </c>
      <c r="F33" s="16">
        <f>F30-F32</f>
        <v>26801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47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48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49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50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51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52</v>
      </c>
      <c r="B42" s="26"/>
      <c r="C42" s="26"/>
      <c r="D42" s="26"/>
      <c r="E42" s="26"/>
      <c r="F42" s="26"/>
      <c r="G42" s="26"/>
    </row>
    <row r="44" spans="1:7" x14ac:dyDescent="0.25">
      <c r="A44" s="27" t="s">
        <v>53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9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54</v>
      </c>
      <c r="B1" s="28"/>
    </row>
    <row r="2" ht="18" customHeight="1" spans="1:2" x14ac:dyDescent="0.25">
      <c r="A2" s="29" t="s">
        <v>55</v>
      </c>
      <c r="B2" s="30" t="s">
        <v>56</v>
      </c>
    </row>
    <row r="3" ht="33" customHeight="1" spans="1:2" x14ac:dyDescent="0.25">
      <c r="A3" s="29" t="s">
        <v>57</v>
      </c>
      <c r="B3" s="30" t="s">
        <v>58</v>
      </c>
    </row>
    <row r="4" ht="18" customHeight="1" spans="1:2" x14ac:dyDescent="0.25">
      <c r="A4" s="29" t="s">
        <v>59</v>
      </c>
      <c r="B4" s="30" t="s">
        <v>60</v>
      </c>
    </row>
    <row r="6" ht="18" customHeight="1" spans="1:2" x14ac:dyDescent="0.25">
      <c r="A6" s="31" t="s">
        <v>61</v>
      </c>
      <c r="B6" s="31"/>
    </row>
    <row r="7" ht="18" customHeight="1" spans="2:2" x14ac:dyDescent="0.25">
      <c r="B7" s="30" t="s">
        <v>62</v>
      </c>
    </row>
    <row r="8" ht="33" customHeight="1" spans="2:2" x14ac:dyDescent="0.25">
      <c r="B8" s="30" t="s">
        <v>63</v>
      </c>
    </row>
    <row r="9" ht="18" customHeight="1" spans="2:2" x14ac:dyDescent="0.25">
      <c r="B9" s="30" t="s">
        <v>64</v>
      </c>
    </row>
    <row r="10" ht="18" customHeight="1" spans="2:2" x14ac:dyDescent="0.25">
      <c r="B10" s="30" t="s">
        <v>65</v>
      </c>
    </row>
    <row r="11" ht="18" customHeight="1" spans="2:2" x14ac:dyDescent="0.25">
      <c r="B11" s="30" t="s">
        <v>66</v>
      </c>
    </row>
    <row r="13" ht="18" customHeight="1" spans="1:2" x14ac:dyDescent="0.25">
      <c r="A13" s="31" t="s">
        <v>67</v>
      </c>
      <c r="B13" s="31"/>
    </row>
    <row r="14" ht="18" customHeight="1" spans="2:2" x14ac:dyDescent="0.25">
      <c r="B14" s="30" t="s">
        <v>68</v>
      </c>
    </row>
    <row r="15" ht="18" customHeight="1" spans="2:2" x14ac:dyDescent="0.25">
      <c r="B15" s="30" t="s">
        <v>69</v>
      </c>
    </row>
    <row r="16" ht="18" customHeight="1" spans="2:2" x14ac:dyDescent="0.25">
      <c r="B16" s="30" t="s">
        <v>70</v>
      </c>
    </row>
    <row r="17" ht="18" customHeight="1" spans="2:2" x14ac:dyDescent="0.25">
      <c r="B17" s="30" t="s">
        <v>71</v>
      </c>
    </row>
    <row r="19" spans="1:2" x14ac:dyDescent="0.25">
      <c r="A19" s="32" t="s">
        <v>53</v>
      </c>
      <c r="B19" s="32"/>
    </row>
  </sheetData>
  <mergeCells count="4">
    <mergeCell ref="A1:B1"/>
    <mergeCell ref="A6:B6"/>
    <mergeCell ref="A13:B13"/>
    <mergeCell ref="A19:B19"/>
  </mergeCells>
  <hyperlinks>
    <hyperlink ref="A19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企業贈品報價單範本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