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<sst xmlns="http://schemas.openxmlformats.org/spreadsheetml/2006/main" count="78" uniqueCount="74">
  <si>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</si>
  <si>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</si>
  <si>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</si>
  <si>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</si>
  <si>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</si>
  <si>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</si>
  <si>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</si>
  <si>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</si>
  <si>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</si>
  <si>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</si>
  <si>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</si>
  <si>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</si>
  <si>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報價項目：［展場攤位設計］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</si>
  <si>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</si>
  <si>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</si>
  <si>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</si>
  <si>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</si>
  <si>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</si>
  <si>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</si>
  <si>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</si>
  <si>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</si>
  <si>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</si>
  <si>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</si>
  <si>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攤位設計與 3D 透視圖（含 2 次修改）</t>
  </si>
  <si>
    <t>式</t>
  </si>
  <si>
    <t>參考價：NT$30,000–100,000</t>
  </si>
  <si>
    <t>特裝施工（木作牆面、櫃台、儲藏間）</t>
  </si>
  <si>
    <t>攤位</t>
  </si>
  <si>
    <t>參考價：NT$80,000–200,000／攤位</t>
  </si>
  <si>
    <t>大圖輸出（布幕、櫃台包覆）</t>
  </si>
  <si>
    <t>才</t>
  </si>
  <si>
    <t>參考價：NT$40–100／才</t>
  </si>
  <si>
    <t>地毯、家具與燈光租用</t>
  </si>
  <si>
    <t>參考價：NT$20,000–60,000</t>
  </si>
  <si>
    <t>進撤場施工人員</t>
  </si>
  <si>
    <t>工</t>
  </si>
  <si>
    <t>參考價：NT$3,000–4,500／工</t>
  </si>
  <si>
    <t>展後倉儲</t>
  </si>
  <si>
    <t>月</t>
  </si>
  <si>
    <t>參考價：NT$3,000–8,000／月</t>
  </si>
  <si>
    <t>付款條件</t>
  </si>
  <si>
    <t>小計（未稅）</t>
  </si>
  <si>
    <t>簽約付 50% 開始設計與備料，進場前付 40%，撤場驗收後付 10%；公司客戶開立含 5% 營業稅的發票。設計圖確認後的變更另行報價。報價有效期 30 天，主辦的展場服務費依當屆價目表。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</si>
  <si>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</si>
  <si>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</si>
  <si>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</si>
  <si>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</si>
  <si>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</si>
  <si>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</si>
  <si>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</si>
  <si>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</si>
  <si>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</si>
  <si>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</si>
  <si>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</si>
  <si>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</si>
  <si>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</si>
  <si>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</si>
  <si>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</si>
  <si>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</si>
  <si>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</si>
  <si>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</si>
  <si>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</si>
  <si>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</si>
  <si>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</si>
  <si>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・展覽名稱、館別、攤位號碼與數量（標準攤位 3m×3m），主辦的限高、吊掛與送審規定。</t>
  </si>
  <si>
    <t>・標準攤位改裝或全特裝、使用的材料，展後哪些東西歸客戶。</t>
  </si>
  <si>
    <t>・輸出品尺寸、檔案交付日，以及誰負責校稿。</t>
  </si>
  <si>
    <t>・不含的展場服務：用電申請、網路、清潔、大會搬運，由參展商向主辦申請。</t>
  </si>
  <si>
    <t>・進場、撤場的日期與時段，現場負責人，以及大會要求的施工保證金與保險。</t>
  </si>
  <si>
    <t>常見的錯誤</t>
  </si>
  <si>
    <t>・錯過主辦的用電與送審期限，只能付逾期加價。</t>
  </si>
  <si>
    <t>・設計超過館方限高，送審被退回重畫。</t>
  </si>
  <si>
    <t>・客戶檔案太晚給，大圖只能趕件加價。</t>
  </si>
  <si>
    <t>・沒寫展後攤位怎麼處理：倉儲、運回，還是拆除丟棄。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</si>
</sst>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30000</v>
      </c>
      <c r="F15" s="16">
        <f>IF(OR(C15="",E15=""),"",C15*E15)</f>
        <v>30000</v>
      </c>
      <c r="G15" s="17" t="s">
        <v>25</v>
      </c>
    </row>
    <row r="16" ht="32" customHeight="1" spans="1:7" x14ac:dyDescent="0.25">
      <c r="A16" s="12">
        <v>2</v>
      </c>
      <c r="B16" s="13" t="s">
        <v>26</v>
      </c>
      <c r="C16" s="14">
        <v>2</v>
      </c>
      <c r="D16" s="15" t="s">
        <v>27</v>
      </c>
      <c r="E16" s="16">
        <v>80000</v>
      </c>
      <c r="F16" s="16">
        <f>IF(OR(C16="",E16=""),"",C16*E16)</f>
        <v>160000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200</v>
      </c>
      <c r="D17" s="15" t="s">
        <v>30</v>
      </c>
      <c r="E17" s="16">
        <v>40</v>
      </c>
      <c r="F17" s="16">
        <f>IF(OR(C17="",E17=""),"",C17*E17)</f>
        <v>8000</v>
      </c>
      <c r="G17" s="17" t="s">
        <v>31</v>
      </c>
    </row>
    <row r="18" ht="20" customHeight="1" spans="1:7" x14ac:dyDescent="0.25">
      <c r="A18" s="12">
        <v>4</v>
      </c>
      <c r="B18" s="13" t="s">
        <v>32</v>
      </c>
      <c r="C18" s="14">
        <v>1</v>
      </c>
      <c r="D18" s="15" t="s">
        <v>24</v>
      </c>
      <c r="E18" s="16">
        <v>20000</v>
      </c>
      <c r="F18" s="16">
        <f>IF(OR(C18="",E18=""),"",C18*E18)</f>
        <v>20000</v>
      </c>
      <c r="G18" s="17" t="s">
        <v>33</v>
      </c>
    </row>
    <row r="19" ht="20" customHeight="1" spans="1:7" x14ac:dyDescent="0.25">
      <c r="A19" s="12">
        <v>5</v>
      </c>
      <c r="B19" s="13" t="s">
        <v>34</v>
      </c>
      <c r="C19" s="14">
        <v>8</v>
      </c>
      <c r="D19" s="15" t="s">
        <v>35</v>
      </c>
      <c r="E19" s="16">
        <v>3000</v>
      </c>
      <c r="F19" s="16">
        <f>IF(OR(C19="",E19=""),"",C19*E19)</f>
        <v>24000</v>
      </c>
      <c r="G19" s="17" t="s">
        <v>36</v>
      </c>
    </row>
    <row r="20" ht="20" customHeight="1" spans="1:7" x14ac:dyDescent="0.25">
      <c r="A20" s="12">
        <v>6</v>
      </c>
      <c r="B20" s="13" t="s">
        <v>37</v>
      </c>
      <c r="C20" s="14">
        <v>6</v>
      </c>
      <c r="D20" s="15" t="s">
        <v>38</v>
      </c>
      <c r="E20" s="16">
        <v>3000</v>
      </c>
      <c r="F20" s="16">
        <f>IF(OR(C20="",E20=""),"",C20*E20)</f>
        <v>18000</v>
      </c>
      <c r="G20" s="17" t="s">
        <v>39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40</v>
      </c>
      <c r="B27" s="8"/>
      <c r="C27" s="8"/>
      <c r="D27" s="8"/>
      <c r="E27" s="19" t="s">
        <v>41</v>
      </c>
      <c r="F27" s="16">
        <f>SUM(F15:F25)</f>
        <v>260000</v>
      </c>
    </row>
    <row r="28" spans="1:6" x14ac:dyDescent="0.25">
      <c r="A28" s="20" t="s">
        <v>42</v>
      </c>
      <c r="B28" s="20"/>
      <c r="C28" s="20"/>
      <c r="D28" s="20"/>
      <c r="E28" s="19" t="s">
        <v>43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44</v>
      </c>
      <c r="F29" s="16">
        <f>ROUND(F27*F28,0)</f>
        <v>13000</v>
      </c>
    </row>
    <row r="30" ht="22" customHeight="1" spans="1:6" x14ac:dyDescent="0.25">
      <c r="A30" s="20"/>
      <c r="B30" s="20"/>
      <c r="C30" s="20"/>
      <c r="D30" s="20"/>
      <c r="E30" s="22" t="s">
        <v>45</v>
      </c>
      <c r="F30" s="23">
        <f>F27+F29</f>
        <v>273000</v>
      </c>
    </row>
    <row r="31" spans="1:6" x14ac:dyDescent="0.25">
      <c r="A31" s="20"/>
      <c r="B31" s="20"/>
      <c r="C31" s="20"/>
      <c r="D31" s="20"/>
      <c r="E31" s="19" t="s">
        <v>46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47</v>
      </c>
      <c r="F32" s="16">
        <f>ROUND(F30*F31,0)</f>
        <v>136500</v>
      </c>
    </row>
    <row r="33" spans="1:6" x14ac:dyDescent="0.25">
      <c r="A33" s="20"/>
      <c r="B33" s="20"/>
      <c r="C33" s="20"/>
      <c r="D33" s="20"/>
      <c r="E33" s="19" t="s">
        <v>48</v>
      </c>
      <c r="F33" s="16">
        <f>F30-F32</f>
        <v>136500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49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50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51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52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53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54</v>
      </c>
      <c r="B42" s="26"/>
      <c r="C42" s="26"/>
      <c r="D42" s="26"/>
      <c r="E42" s="26"/>
      <c r="F42" s="26"/>
      <c r="G42" s="26"/>
    </row>
    <row r="44" spans="1:7" x14ac:dyDescent="0.25">
      <c r="A44" s="27" t="s">
        <v>55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56</v>
      </c>
      <c r="B1" s="28"/>
    </row>
    <row r="2" ht="18" customHeight="1" spans="1:2" x14ac:dyDescent="0.25">
      <c r="A2" s="29" t="s">
        <v>57</v>
      </c>
      <c r="B2" s="30" t="s">
        <v>58</v>
      </c>
    </row>
    <row r="3" ht="33" customHeight="1" spans="1:2" x14ac:dyDescent="0.25">
      <c r="A3" s="29" t="s">
        <v>59</v>
      </c>
      <c r="B3" s="30" t="s">
        <v>60</v>
      </c>
    </row>
    <row r="4" ht="18" customHeight="1" spans="1:2" x14ac:dyDescent="0.25">
      <c r="A4" s="29" t="s">
        <v>61</v>
      </c>
      <c r="B4" s="30" t="s">
        <v>62</v>
      </c>
    </row>
    <row r="6" ht="18" customHeight="1" spans="1:2" x14ac:dyDescent="0.25">
      <c r="A6" s="31" t="s">
        <v>63</v>
      </c>
      <c r="B6" s="31"/>
    </row>
    <row r="7" ht="18" customHeight="1" spans="2:2" x14ac:dyDescent="0.25">
      <c r="B7" s="30" t="s">
        <v>64</v>
      </c>
    </row>
    <row r="8" ht="18" customHeight="1" spans="2:2" x14ac:dyDescent="0.25">
      <c r="B8" s="30" t="s">
        <v>65</v>
      </c>
    </row>
    <row r="9" ht="18" customHeight="1" spans="2:2" x14ac:dyDescent="0.25">
      <c r="B9" s="30" t="s">
        <v>66</v>
      </c>
    </row>
    <row r="10" ht="18" customHeight="1" spans="2:2" x14ac:dyDescent="0.25">
      <c r="B10" s="30" t="s">
        <v>67</v>
      </c>
    </row>
    <row r="11" ht="18" customHeight="1" spans="2:2" x14ac:dyDescent="0.25">
      <c r="B11" s="30" t="s">
        <v>68</v>
      </c>
    </row>
    <row r="13" ht="18" customHeight="1" spans="1:2" x14ac:dyDescent="0.25">
      <c r="A13" s="31" t="s">
        <v>69</v>
      </c>
      <c r="B13" s="31"/>
    </row>
    <row r="14" ht="18" customHeight="1" spans="2:2" x14ac:dyDescent="0.25">
      <c r="B14" s="30" t="s">
        <v>70</v>
      </c>
    </row>
    <row r="15" ht="18" customHeight="1" spans="2:2" x14ac:dyDescent="0.25">
      <c r="B15" s="30" t="s">
        <v>71</v>
      </c>
    </row>
    <row r="16" ht="18" customHeight="1" spans="2:2" x14ac:dyDescent="0.25">
      <c r="B16" s="30" t="s">
        <v>72</v>
      </c>
    </row>
    <row r="17" ht="18" customHeight="1" spans="2:2" x14ac:dyDescent="0.25">
      <c r="B17" s="30" t="s">
        <v>73</v>
      </c>
    </row>
    <row r="19" spans="1:2" x14ac:dyDescent="0.25">
      <c r="A19" s="32" t="s">
        <v>55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展場攤位設計報價單範本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