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<sst xmlns="http://schemas.openxmlformats.org/spreadsheetml/2006/main" count="77" uniqueCount="70">
  <si>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</si>
  <si>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</si>
  <si>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</si>
  <si>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</si>
  <si>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</si>
  <si>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</si>
  <si>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</si>
  <si>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</si>
  <si>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</si>
  <si>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</si>
  <si>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</si>
  <si>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</si>
  <si>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報價項目：［熱水器安裝］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</si>
  <si>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</si>
  <si>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</si>
  <si>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</si>
  <si>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</si>
  <si>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</si>
  <si>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</si>
  <si>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</si>
  <si>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</si>
  <si>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</si>
  <si>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</si>
  <si>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瓦斯熱水器（16 公升強制排氣）</t>
  </si>
  <si>
    <t>台</t>
  </si>
  <si>
    <t>參考價：NT$12,000–25,000</t>
  </si>
  <si>
    <t>標準安裝（原位更換）</t>
  </si>
  <si>
    <t>參考價：NT$1,500–3,500</t>
  </si>
  <si>
    <t>舊機拆除與回收</t>
  </si>
  <si>
    <t>參考價：NT$500–1,500</t>
  </si>
  <si>
    <t>冷熱水管、止水閥與軟管配件</t>
  </si>
  <si>
    <t>式</t>
  </si>
  <si>
    <t>參考價：NT$800–2,500</t>
  </si>
  <si>
    <t>排氣管延長或瓦斯管移位</t>
  </si>
  <si>
    <t>參考價：NT$1,500–5,000</t>
  </si>
  <si>
    <t>試燒測試與排氣檢查</t>
  </si>
  <si>
    <t>參考價：已含</t>
  </si>
  <si>
    <t>付款條件</t>
  </si>
  <si>
    <t>小計（未稅）</t>
  </si>
  <si>
    <t>一般原位更換完工試燒後收全額；電熱儲熱式、熱泵等需要訂貨的機型先收 30% 訂金。夜間或假日緊急換機另加出車費，金額寫在報價單上。報價有效期 14 天，機器價格依廠商調價為準。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</si>
  <si>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</si>
  <si>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</si>
  <si>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</si>
  <si>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</si>
  <si>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</si>
  <si>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</si>
  <si>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14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</si>
  <si>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</si>
  <si>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</si>
  <si>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</si>
  <si>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</si>
  <si>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</si>
  <si>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</si>
  <si>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</si>
  <si>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</si>
  <si>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</si>
  <si>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</si>
  <si>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</si>
  <si>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</si>
  <si>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</si>
  <si>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</si>
  <si>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・機型與規格：瓦斯（天然氣或桶裝）、電熱儲熱式或熱泵，公升數或加侖數。</t>
  </si>
  <si>
    <t>・安裝位置（陽台、屋內、頂樓）與機型是否相符，是否需要延長排氣管。</t>
  </si>
  <si>
    <t>・是否原位更換；移位要改冷熱水管、瓦斯管或拉專用電源時，分別列價。</t>
  </si>
  <si>
    <t>・舊機拆除回收與止水閥、軟管、排氣管等配件，是否含在安裝費內。</t>
  </si>
  <si>
    <t>・原廠保固與安裝保固各多久，保固登錄由誰辦。</t>
  </si>
  <si>
    <t>常見的錯誤</t>
  </si>
  <si>
    <t>・電話裡報「含安裝」，到現場才發現排氣管要延長、瓦斯管要改，只能當場加價。</t>
  </si>
  <si>
    <t>・換成大公升數卻沒確認瓦斯錶或電源容量，裝好水溫忽冷忽熱又被叫回去。</t>
  </si>
  <si>
    <t>・沒問清楚是天然氣還是桶裝瓦斯，帶錯機型白跑一趟。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</si>
</sst>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12000</v>
      </c>
      <c r="F15" s="16">
        <f>IF(OR(C15="",E15=""),"",C15*E15)</f>
        <v>12000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24</v>
      </c>
      <c r="E16" s="16">
        <v>1500</v>
      </c>
      <c r="F16" s="16">
        <f>IF(OR(C16="",E16=""),"",C16*E16)</f>
        <v>1500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1</v>
      </c>
      <c r="D17" s="15" t="s">
        <v>24</v>
      </c>
      <c r="E17" s="16">
        <v>500</v>
      </c>
      <c r="F17" s="16">
        <f>IF(OR(C17="",E17=""),"",C17*E17)</f>
        <v>500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1</v>
      </c>
      <c r="D18" s="15" t="s">
        <v>31</v>
      </c>
      <c r="E18" s="16">
        <v>800</v>
      </c>
      <c r="F18" s="16">
        <f>IF(OR(C18="",E18=""),"",C18*E18)</f>
        <v>800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1</v>
      </c>
      <c r="D19" s="15" t="s">
        <v>31</v>
      </c>
      <c r="E19" s="16">
        <v>1500</v>
      </c>
      <c r="F19" s="16">
        <f>IF(OR(C19="",E19=""),"",C19*E19)</f>
        <v>1500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1</v>
      </c>
      <c r="D20" s="15" t="s">
        <v>31</v>
      </c>
      <c r="E20" s="16">
        <v>0</v>
      </c>
      <c r="F20" s="16">
        <f>IF(OR(C20="",E20=""),"",C20*E20)</f>
        <v>0</v>
      </c>
      <c r="G20" s="17" t="s">
        <v>36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37</v>
      </c>
      <c r="B27" s="8"/>
      <c r="C27" s="8"/>
      <c r="D27" s="8"/>
      <c r="E27" s="19" t="s">
        <v>38</v>
      </c>
      <c r="F27" s="16">
        <f>SUM(F15:F25)</f>
        <v>16300</v>
      </c>
    </row>
    <row r="28" spans="1:6" x14ac:dyDescent="0.25">
      <c r="A28" s="20" t="s">
        <v>39</v>
      </c>
      <c r="B28" s="20"/>
      <c r="C28" s="20"/>
      <c r="D28" s="20"/>
      <c r="E28" s="19" t="s">
        <v>40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41</v>
      </c>
      <c r="F29" s="16">
        <f>ROUND(F27*F28,0)</f>
        <v>815</v>
      </c>
    </row>
    <row r="30" ht="22" customHeight="1" spans="1:6" x14ac:dyDescent="0.25">
      <c r="A30" s="20"/>
      <c r="B30" s="20"/>
      <c r="C30" s="20"/>
      <c r="D30" s="20"/>
      <c r="E30" s="22" t="s">
        <v>42</v>
      </c>
      <c r="F30" s="23">
        <f>F27+F29</f>
        <v>17115</v>
      </c>
    </row>
    <row r="31" spans="1:6" x14ac:dyDescent="0.25">
      <c r="A31" s="20"/>
      <c r="B31" s="20"/>
      <c r="C31" s="20"/>
      <c r="D31" s="20"/>
      <c r="E31" s="19" t="s">
        <v>43</v>
      </c>
      <c r="F31" s="24">
        <v>0</v>
      </c>
    </row>
    <row r="32" spans="1:6" x14ac:dyDescent="0.25">
      <c r="A32" s="20"/>
      <c r="B32" s="20"/>
      <c r="C32" s="20"/>
      <c r="D32" s="20"/>
      <c r="E32" s="19" t="s">
        <v>44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45</v>
      </c>
      <c r="F33" s="16">
        <f>F30-F32</f>
        <v>17115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46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47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48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49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50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51</v>
      </c>
      <c r="B42" s="26"/>
      <c r="C42" s="26"/>
      <c r="D42" s="26"/>
      <c r="E42" s="26"/>
      <c r="F42" s="26"/>
      <c r="G42" s="26"/>
    </row>
    <row r="44" spans="1:7" x14ac:dyDescent="0.25">
      <c r="A44" s="27" t="s">
        <v>52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53</v>
      </c>
      <c r="B1" s="28"/>
    </row>
    <row r="2" ht="18" customHeight="1" spans="1:2" x14ac:dyDescent="0.25">
      <c r="A2" s="29" t="s">
        <v>54</v>
      </c>
      <c r="B2" s="30" t="s">
        <v>55</v>
      </c>
    </row>
    <row r="3" ht="33" customHeight="1" spans="1:2" x14ac:dyDescent="0.25">
      <c r="A3" s="29" t="s">
        <v>56</v>
      </c>
      <c r="B3" s="30" t="s">
        <v>57</v>
      </c>
    </row>
    <row r="4" ht="18" customHeight="1" spans="1:2" x14ac:dyDescent="0.25">
      <c r="A4" s="29" t="s">
        <v>58</v>
      </c>
      <c r="B4" s="30" t="s">
        <v>59</v>
      </c>
    </row>
    <row r="6" ht="18" customHeight="1" spans="1:2" x14ac:dyDescent="0.25">
      <c r="A6" s="31" t="s">
        <v>60</v>
      </c>
      <c r="B6" s="31"/>
    </row>
    <row r="7" ht="18" customHeight="1" spans="2:2" x14ac:dyDescent="0.25">
      <c r="B7" s="30" t="s">
        <v>61</v>
      </c>
    </row>
    <row r="8" ht="18" customHeight="1" spans="2:2" x14ac:dyDescent="0.25">
      <c r="B8" s="30" t="s">
        <v>62</v>
      </c>
    </row>
    <row r="9" ht="18" customHeight="1" spans="2:2" x14ac:dyDescent="0.25">
      <c r="B9" s="30" t="s">
        <v>63</v>
      </c>
    </row>
    <row r="10" ht="18" customHeight="1" spans="2:2" x14ac:dyDescent="0.25">
      <c r="B10" s="30" t="s">
        <v>64</v>
      </c>
    </row>
    <row r="11" ht="18" customHeight="1" spans="2:2" x14ac:dyDescent="0.25">
      <c r="B11" s="30" t="s">
        <v>65</v>
      </c>
    </row>
    <row r="13" ht="18" customHeight="1" spans="1:2" x14ac:dyDescent="0.25">
      <c r="A13" s="31" t="s">
        <v>66</v>
      </c>
      <c r="B13" s="31"/>
    </row>
    <row r="14" ht="18" customHeight="1" spans="2:2" x14ac:dyDescent="0.25">
      <c r="B14" s="30" t="s">
        <v>67</v>
      </c>
    </row>
    <row r="15" ht="18" customHeight="1" spans="2:2" x14ac:dyDescent="0.25">
      <c r="B15" s="30" t="s">
        <v>68</v>
      </c>
    </row>
    <row r="16" ht="18" customHeight="1" spans="2:2" x14ac:dyDescent="0.25">
      <c r="B16" s="30" t="s">
        <v>69</v>
      </c>
    </row>
    <row r="18" spans="1:2" x14ac:dyDescent="0.25">
      <c r="A18" s="32" t="s">
        <v>52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熱水器安裝報價單範本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