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<sst xmlns="http://schemas.openxmlformats.org/spreadsheetml/2006/main" count="77" uniqueCount="72">
  <si>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</si>
  <si>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</si>
  <si>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</si>
  <si>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</si>
  <si>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</si>
  <si>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</si>
  <si>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</si>
  <si>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</si>
  <si>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</si>
  <si>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</si>
  <si>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</si>
  <si>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</si>
  <si>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報價項目：［鐵工焊接］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</si>
  <si>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</si>
  <si>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</si>
  <si>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</si>
  <si>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</si>
  <si>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</si>
  <si>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</si>
  <si>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</si>
  <si>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</si>
  <si>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</si>
  <si>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</si>
  <si>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鋼材（方管、扁鐵、鋼板）</t>
  </si>
  <si>
    <t>公斤</t>
  </si>
  <si>
    <t>參考價：NT$45–90／公斤</t>
  </si>
  <si>
    <t>工廠加工焊接</t>
  </si>
  <si>
    <t>工</t>
  </si>
  <si>
    <t>參考價：NT$3,500–5,500／工</t>
  </si>
  <si>
    <t>現場安裝焊接（含發電機）</t>
  </si>
  <si>
    <t>參考價：NT$4,000–6,500／工</t>
  </si>
  <si>
    <t>熱浸鍍鋅或烤漆</t>
  </si>
  <si>
    <t>參考價：NT$15–40／公斤</t>
  </si>
  <si>
    <t>現場丈量與施工圖</t>
  </si>
  <si>
    <t>式</t>
  </si>
  <si>
    <t>參考價：NT$1,500–5,000</t>
  </si>
  <si>
    <t>運費（吊卡車）</t>
  </si>
  <si>
    <t>趟</t>
  </si>
  <si>
    <t>參考價：NT$3,000–8,000</t>
  </si>
  <si>
    <t>付款條件</t>
  </si>
  <si>
    <t>小計（未稅）</t>
  </si>
  <si>
    <t>確認圖面後先付 50% 訂金下料，安裝完成付尾款。圖面確認後的變更另行報價，夜間或假日到場安裝另加工資。鋼材價格波動大，報價有效期 14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</si>
  <si>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</si>
  <si>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</si>
  <si>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</si>
  <si>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</si>
  <si>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</si>
  <si>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</si>
  <si>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14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</si>
  <si>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</si>
  <si>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</si>
  <si>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</si>
  <si>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</si>
  <si>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</si>
  <si>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</si>
  <si>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</si>
  <si>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</si>
  <si>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</si>
  <si>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</si>
  <si>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</si>
  <si>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</si>
  <si>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</si>
  <si>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</si>
  <si>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・尺寸圖或照片標註，材質規格（方管尺寸、厚度、不鏽鋼 304 或鐵件）。</t>
  </si>
  <si>
    <t>・表面處理：熱浸鍍鋅、防鏽底漆加面漆或烤漆，以及顏色色號。</t>
  </si>
  <si>
    <t>・安裝方式：固定在什麼牆面、是否需要鑽孔植筋、有沒有樓層搬運。</t>
  </si>
  <si>
    <t>・舊鐵窗、舊欄杆拆除與清運是否包含。</t>
  </si>
  <si>
    <t>・交貨時間（從確認圖面起算）與焊道、塗裝的保固。</t>
  </si>
  <si>
    <t>常見的錯誤</t>
  </si>
  <si>
    <t>・看 LINE 傳來的照片就報價，到現場才發現牆不是直的，整組要改。</t>
  </si>
  <si>
    <t>・用淨重算鋼材，沒算切料損耗。</t>
  </si>
  <si>
    <t>・圖面沒讓客人簽名確認就下料，做好才說要改花樣。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</si>
</sst>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14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180</v>
      </c>
      <c r="D15" s="15" t="s">
        <v>24</v>
      </c>
      <c r="E15" s="16">
        <v>45</v>
      </c>
      <c r="F15" s="16">
        <f>IF(OR(C15="",E15=""),"",C15*E15)</f>
        <v>8100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2</v>
      </c>
      <c r="D16" s="15" t="s">
        <v>27</v>
      </c>
      <c r="E16" s="16">
        <v>3500</v>
      </c>
      <c r="F16" s="16">
        <f>IF(OR(C16="",E16=""),"",C16*E16)</f>
        <v>7000</v>
      </c>
      <c r="G16" s="17" t="s">
        <v>28</v>
      </c>
    </row>
    <row r="17" ht="20" customHeight="1" spans="1:7" x14ac:dyDescent="0.25">
      <c r="A17" s="12">
        <v>3</v>
      </c>
      <c r="B17" s="13" t="s">
        <v>29</v>
      </c>
      <c r="C17" s="14">
        <v>1</v>
      </c>
      <c r="D17" s="15" t="s">
        <v>27</v>
      </c>
      <c r="E17" s="16">
        <v>4000</v>
      </c>
      <c r="F17" s="16">
        <f>IF(OR(C17="",E17=""),"",C17*E17)</f>
        <v>4000</v>
      </c>
      <c r="G17" s="17" t="s">
        <v>30</v>
      </c>
    </row>
    <row r="18" ht="20" customHeight="1" spans="1:7" x14ac:dyDescent="0.25">
      <c r="A18" s="12">
        <v>4</v>
      </c>
      <c r="B18" s="13" t="s">
        <v>31</v>
      </c>
      <c r="C18" s="14">
        <v>180</v>
      </c>
      <c r="D18" s="15" t="s">
        <v>24</v>
      </c>
      <c r="E18" s="16">
        <v>15</v>
      </c>
      <c r="F18" s="16">
        <f>IF(OR(C18="",E18=""),"",C18*E18)</f>
        <v>2700</v>
      </c>
      <c r="G18" s="17" t="s">
        <v>32</v>
      </c>
    </row>
    <row r="19" ht="20" customHeight="1" spans="1:7" x14ac:dyDescent="0.25">
      <c r="A19" s="12">
        <v>5</v>
      </c>
      <c r="B19" s="13" t="s">
        <v>33</v>
      </c>
      <c r="C19" s="14">
        <v>1</v>
      </c>
      <c r="D19" s="15" t="s">
        <v>34</v>
      </c>
      <c r="E19" s="16">
        <v>1500</v>
      </c>
      <c r="F19" s="16">
        <f>IF(OR(C19="",E19=""),"",C19*E19)</f>
        <v>1500</v>
      </c>
      <c r="G19" s="17" t="s">
        <v>35</v>
      </c>
    </row>
    <row r="20" ht="20" customHeight="1" spans="1:7" x14ac:dyDescent="0.25">
      <c r="A20" s="12">
        <v>6</v>
      </c>
      <c r="B20" s="13" t="s">
        <v>36</v>
      </c>
      <c r="C20" s="14">
        <v>1</v>
      </c>
      <c r="D20" s="15" t="s">
        <v>37</v>
      </c>
      <c r="E20" s="16">
        <v>3000</v>
      </c>
      <c r="F20" s="16">
        <f>IF(OR(C20="",E20=""),"",C20*E20)</f>
        <v>3000</v>
      </c>
      <c r="G20" s="17" t="s">
        <v>38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39</v>
      </c>
      <c r="B27" s="8"/>
      <c r="C27" s="8"/>
      <c r="D27" s="8"/>
      <c r="E27" s="19" t="s">
        <v>40</v>
      </c>
      <c r="F27" s="16">
        <f>SUM(F15:F25)</f>
        <v>26300</v>
      </c>
    </row>
    <row r="28" spans="1:6" x14ac:dyDescent="0.25">
      <c r="A28" s="20" t="s">
        <v>41</v>
      </c>
      <c r="B28" s="20"/>
      <c r="C28" s="20"/>
      <c r="D28" s="20"/>
      <c r="E28" s="19" t="s">
        <v>42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43</v>
      </c>
      <c r="F29" s="16">
        <f>ROUND(F27*F28,0)</f>
        <v>1315</v>
      </c>
    </row>
    <row r="30" ht="22" customHeight="1" spans="1:6" x14ac:dyDescent="0.25">
      <c r="A30" s="20"/>
      <c r="B30" s="20"/>
      <c r="C30" s="20"/>
      <c r="D30" s="20"/>
      <c r="E30" s="22" t="s">
        <v>44</v>
      </c>
      <c r="F30" s="23">
        <f>F27+F29</f>
        <v>27615</v>
      </c>
    </row>
    <row r="31" spans="1:6" x14ac:dyDescent="0.25">
      <c r="A31" s="20"/>
      <c r="B31" s="20"/>
      <c r="C31" s="20"/>
      <c r="D31" s="20"/>
      <c r="E31" s="19" t="s">
        <v>45</v>
      </c>
      <c r="F31" s="24">
        <v>0.5</v>
      </c>
    </row>
    <row r="32" spans="1:6" x14ac:dyDescent="0.25">
      <c r="A32" s="20"/>
      <c r="B32" s="20"/>
      <c r="C32" s="20"/>
      <c r="D32" s="20"/>
      <c r="E32" s="19" t="s">
        <v>46</v>
      </c>
      <c r="F32" s="16">
        <f>ROUND(F30*F31,0)</f>
        <v>13808</v>
      </c>
    </row>
    <row r="33" spans="1:6" x14ac:dyDescent="0.25">
      <c r="A33" s="20"/>
      <c r="B33" s="20"/>
      <c r="C33" s="20"/>
      <c r="D33" s="20"/>
      <c r="E33" s="19" t="s">
        <v>47</v>
      </c>
      <c r="F33" s="16">
        <f>F30-F32</f>
        <v>13807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48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49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50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51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52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53</v>
      </c>
      <c r="B42" s="26"/>
      <c r="C42" s="26"/>
      <c r="D42" s="26"/>
      <c r="E42" s="26"/>
      <c r="F42" s="26"/>
      <c r="G42" s="26"/>
    </row>
    <row r="44" spans="1:7" x14ac:dyDescent="0.25">
      <c r="A44" s="27" t="s">
        <v>54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55</v>
      </c>
      <c r="B1" s="28"/>
    </row>
    <row r="2" ht="18" customHeight="1" spans="1:2" x14ac:dyDescent="0.25">
      <c r="A2" s="29" t="s">
        <v>56</v>
      </c>
      <c r="B2" s="30" t="s">
        <v>57</v>
      </c>
    </row>
    <row r="3" ht="33" customHeight="1" spans="1:2" x14ac:dyDescent="0.25">
      <c r="A3" s="29" t="s">
        <v>58</v>
      </c>
      <c r="B3" s="30" t="s">
        <v>59</v>
      </c>
    </row>
    <row r="4" ht="18" customHeight="1" spans="1:2" x14ac:dyDescent="0.25">
      <c r="A4" s="29" t="s">
        <v>60</v>
      </c>
      <c r="B4" s="30" t="s">
        <v>61</v>
      </c>
    </row>
    <row r="6" ht="18" customHeight="1" spans="1:2" x14ac:dyDescent="0.25">
      <c r="A6" s="31" t="s">
        <v>62</v>
      </c>
      <c r="B6" s="31"/>
    </row>
    <row r="7" ht="18" customHeight="1" spans="2:2" x14ac:dyDescent="0.25">
      <c r="B7" s="30" t="s">
        <v>63</v>
      </c>
    </row>
    <row r="8" ht="18" customHeight="1" spans="2:2" x14ac:dyDescent="0.25">
      <c r="B8" s="30" t="s">
        <v>64</v>
      </c>
    </row>
    <row r="9" ht="18" customHeight="1" spans="2:2" x14ac:dyDescent="0.25">
      <c r="B9" s="30" t="s">
        <v>65</v>
      </c>
    </row>
    <row r="10" ht="18" customHeight="1" spans="2:2" x14ac:dyDescent="0.25">
      <c r="B10" s="30" t="s">
        <v>66</v>
      </c>
    </row>
    <row r="11" ht="18" customHeight="1" spans="2:2" x14ac:dyDescent="0.25">
      <c r="B11" s="30" t="s">
        <v>67</v>
      </c>
    </row>
    <row r="13" ht="18" customHeight="1" spans="1:2" x14ac:dyDescent="0.25">
      <c r="A13" s="31" t="s">
        <v>68</v>
      </c>
      <c r="B13" s="31"/>
    </row>
    <row r="14" ht="18" customHeight="1" spans="2:2" x14ac:dyDescent="0.25">
      <c r="B14" s="30" t="s">
        <v>69</v>
      </c>
    </row>
    <row r="15" ht="18" customHeight="1" spans="2:2" x14ac:dyDescent="0.25">
      <c r="B15" s="30" t="s">
        <v>70</v>
      </c>
    </row>
    <row r="16" ht="18" customHeight="1" spans="2:2" x14ac:dyDescent="0.25">
      <c r="B16" s="30" t="s">
        <v>71</v>
      </c>
    </row>
    <row r="18" spans="1:2" x14ac:dyDescent="0.25">
      <c r="A18" s="32" t="s">
        <v>54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鐵工焊接報價單範本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